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40" windowWidth="28770" windowHeight="11220" activeTab="9"/>
  </bookViews>
  <sheets>
    <sheet name="005" sheetId="43" r:id="rId1"/>
    <sheet name="001" sheetId="44" r:id="rId2"/>
    <sheet name="092" sheetId="45" r:id="rId3"/>
    <sheet name="051" sheetId="46" r:id="rId4"/>
    <sheet name="017" sheetId="37" r:id="rId5"/>
    <sheet name="053" sheetId="11" r:id="rId6"/>
    <sheet name="099" sheetId="9" r:id="rId7"/>
    <sheet name="061" sheetId="8" r:id="rId8"/>
    <sheet name="039" sheetId="7" r:id="rId9"/>
    <sheet name="038" sheetId="6" r:id="rId10"/>
  </sheets>
  <definedNames>
    <definedName name="_xlnm.Print_Area" localSheetId="1">'001'!$A$1:$G$29</definedName>
    <definedName name="_xlnm.Print_Area" localSheetId="0">'005'!$A$1:$G$27</definedName>
    <definedName name="_xlnm.Print_Area" localSheetId="4">'017'!$A$1:$G$30</definedName>
    <definedName name="_xlnm.Print_Area" localSheetId="9">'038'!$A$1:$G$85</definedName>
    <definedName name="_xlnm.Print_Area" localSheetId="8">'039'!$A$1:$G$55</definedName>
    <definedName name="_xlnm.Print_Area" localSheetId="3">'051'!$A$1:$G$41</definedName>
    <definedName name="_xlnm.Print_Area" localSheetId="5">'053'!$A$1:$G$51</definedName>
    <definedName name="_xlnm.Print_Area" localSheetId="7">'061'!$A$1:$G$30</definedName>
    <definedName name="_xlnm.Print_Area" localSheetId="2">'092'!$A$1:$G$31</definedName>
    <definedName name="_xlnm.Print_Area" localSheetId="6">'099'!$A$1:$G$38</definedName>
  </definedNames>
  <calcPr calcId="145621"/>
</workbook>
</file>

<file path=xl/calcChain.xml><?xml version="1.0" encoding="utf-8"?>
<calcChain xmlns="http://schemas.openxmlformats.org/spreadsheetml/2006/main">
  <c r="F21" i="43" l="1"/>
  <c r="E21" i="43"/>
  <c r="D14" i="46" l="1"/>
  <c r="C14" i="46"/>
  <c r="E29" i="46"/>
  <c r="F29" i="46"/>
  <c r="F28" i="46"/>
  <c r="E28" i="46"/>
  <c r="E19" i="46"/>
  <c r="F19" i="46"/>
  <c r="E15" i="6" l="1"/>
  <c r="F15" i="6"/>
  <c r="D14" i="6"/>
  <c r="D15" i="6"/>
  <c r="C15" i="6"/>
  <c r="C14" i="6"/>
  <c r="D79" i="6"/>
  <c r="E79" i="6" s="1"/>
  <c r="C79" i="6"/>
  <c r="E65" i="6"/>
  <c r="F65" i="6"/>
  <c r="E66" i="6"/>
  <c r="F66" i="6"/>
  <c r="E67" i="6"/>
  <c r="F67" i="6"/>
  <c r="E68" i="6"/>
  <c r="F68" i="6"/>
  <c r="E69" i="6"/>
  <c r="F69" i="6"/>
  <c r="E70" i="6"/>
  <c r="F70" i="6"/>
  <c r="E71" i="6"/>
  <c r="F71" i="6"/>
  <c r="E72" i="6"/>
  <c r="F72" i="6"/>
  <c r="E73" i="6"/>
  <c r="F73" i="6"/>
  <c r="E74" i="6"/>
  <c r="F74" i="6"/>
  <c r="E75" i="6"/>
  <c r="F75" i="6"/>
  <c r="E76" i="6"/>
  <c r="F76" i="6"/>
  <c r="E77" i="6"/>
  <c r="F77" i="6"/>
  <c r="E78" i="6"/>
  <c r="F78" i="6"/>
  <c r="F79" i="6" l="1"/>
  <c r="E45" i="6" l="1"/>
  <c r="F45" i="6"/>
  <c r="E46" i="6"/>
  <c r="F46" i="6"/>
  <c r="E47" i="6"/>
  <c r="F47" i="6"/>
  <c r="E48" i="6"/>
  <c r="F48" i="6"/>
  <c r="E49" i="6"/>
  <c r="F49" i="6"/>
  <c r="E50" i="6"/>
  <c r="F50" i="6"/>
  <c r="E51" i="6"/>
  <c r="F51" i="6"/>
  <c r="E52" i="6"/>
  <c r="F52" i="6"/>
  <c r="E53" i="6"/>
  <c r="F53" i="6"/>
  <c r="E54" i="6"/>
  <c r="F54" i="6"/>
  <c r="E55" i="6"/>
  <c r="F55" i="6"/>
  <c r="E56" i="6"/>
  <c r="F56" i="6"/>
  <c r="E57" i="6"/>
  <c r="F57" i="6"/>
  <c r="E58" i="6"/>
  <c r="F58" i="6"/>
  <c r="E59" i="6"/>
  <c r="F59" i="6"/>
  <c r="F44" i="6"/>
  <c r="E44" i="6"/>
  <c r="F35" i="6" l="1"/>
  <c r="E35" i="6"/>
  <c r="F32" i="6"/>
  <c r="E32" i="6"/>
  <c r="F31" i="6"/>
  <c r="E31" i="6"/>
  <c r="F30" i="6"/>
  <c r="E30" i="6"/>
  <c r="F29" i="6"/>
  <c r="E29" i="6"/>
  <c r="F28" i="6"/>
  <c r="E28" i="6"/>
  <c r="D33" i="46"/>
  <c r="D15" i="46" s="1"/>
  <c r="C33" i="46"/>
  <c r="C15" i="46" s="1"/>
  <c r="F32" i="46"/>
  <c r="E32" i="46"/>
  <c r="F31" i="46"/>
  <c r="E31" i="46"/>
  <c r="F18" i="46"/>
  <c r="E18" i="46"/>
  <c r="F17" i="46"/>
  <c r="E17" i="46"/>
  <c r="F24" i="45"/>
  <c r="E24" i="45"/>
  <c r="F23" i="45"/>
  <c r="E23" i="45"/>
  <c r="F22" i="45"/>
  <c r="E22" i="45"/>
  <c r="F21" i="45"/>
  <c r="E21" i="45"/>
  <c r="F17" i="45"/>
  <c r="E17" i="45"/>
  <c r="D15" i="45"/>
  <c r="C15" i="45"/>
  <c r="F14" i="45"/>
  <c r="E14" i="45"/>
  <c r="E15" i="45" s="1"/>
  <c r="F23" i="44"/>
  <c r="E23" i="44"/>
  <c r="F22" i="44"/>
  <c r="E22" i="44"/>
  <c r="F21" i="44"/>
  <c r="E21" i="44"/>
  <c r="D15" i="44"/>
  <c r="C15" i="44"/>
  <c r="F14" i="44"/>
  <c r="E14" i="44"/>
  <c r="E15" i="44" s="1"/>
  <c r="F17" i="43"/>
  <c r="E17" i="43"/>
  <c r="D15" i="43"/>
  <c r="C15" i="43"/>
  <c r="F14" i="43"/>
  <c r="E14" i="43"/>
  <c r="E15" i="43" s="1"/>
  <c r="F15" i="43" l="1"/>
  <c r="F15" i="44"/>
  <c r="F15" i="45"/>
  <c r="F15" i="46"/>
  <c r="F33" i="46"/>
  <c r="E33" i="46"/>
  <c r="E14" i="46"/>
  <c r="E15" i="46" s="1"/>
  <c r="F14" i="46"/>
  <c r="F44" i="11" l="1"/>
  <c r="E48" i="7" l="1"/>
  <c r="F48" i="7"/>
  <c r="F47" i="7"/>
  <c r="E47" i="7"/>
  <c r="E29" i="7"/>
  <c r="F29" i="7"/>
  <c r="E30" i="7"/>
  <c r="F30" i="7"/>
  <c r="E31" i="7"/>
  <c r="F31" i="7"/>
  <c r="E32" i="7"/>
  <c r="F32" i="7"/>
  <c r="E33" i="7"/>
  <c r="F33" i="7"/>
  <c r="E34" i="7"/>
  <c r="F34" i="7"/>
  <c r="E35" i="7"/>
  <c r="F35" i="7"/>
  <c r="E36" i="7"/>
  <c r="F36" i="7"/>
  <c r="E37" i="7"/>
  <c r="F37" i="7"/>
  <c r="E38" i="7"/>
  <c r="F38" i="7"/>
  <c r="E39" i="7"/>
  <c r="F39" i="7"/>
  <c r="E40" i="7"/>
  <c r="F40" i="7"/>
  <c r="E41" i="7"/>
  <c r="F41" i="7"/>
  <c r="E42" i="7"/>
  <c r="F42" i="7"/>
  <c r="E43" i="7"/>
  <c r="F43" i="7"/>
  <c r="E44" i="7"/>
  <c r="F44" i="7"/>
  <c r="E45" i="7"/>
  <c r="F45" i="7"/>
  <c r="F28" i="7"/>
  <c r="E28" i="7"/>
  <c r="E23" i="8" l="1"/>
  <c r="F23" i="8"/>
  <c r="E15" i="9" l="1"/>
  <c r="F15" i="9"/>
  <c r="E16" i="9"/>
  <c r="F16" i="9"/>
  <c r="E17" i="9"/>
  <c r="F17" i="9"/>
  <c r="E18" i="9"/>
  <c r="F18" i="9"/>
  <c r="E19" i="9"/>
  <c r="F19" i="9"/>
  <c r="F14" i="9"/>
  <c r="E14" i="9"/>
  <c r="E27" i="9"/>
  <c r="F27" i="9"/>
  <c r="E28" i="9"/>
  <c r="F28" i="9"/>
  <c r="E29" i="9"/>
  <c r="F29" i="9"/>
  <c r="E30" i="9"/>
  <c r="F30" i="9"/>
  <c r="E31" i="9"/>
  <c r="F31" i="9"/>
  <c r="E32" i="9"/>
  <c r="F32" i="9"/>
  <c r="E24" i="37"/>
  <c r="F24" i="37"/>
  <c r="E15" i="37"/>
  <c r="F15" i="37"/>
  <c r="F14" i="37"/>
  <c r="E14" i="37"/>
  <c r="E23" i="37" l="1"/>
  <c r="F23" i="37"/>
  <c r="F19" i="37" l="1"/>
  <c r="E19" i="37"/>
  <c r="D17" i="37"/>
  <c r="C17" i="37"/>
  <c r="E17" i="37" l="1"/>
  <c r="F17" i="37"/>
  <c r="D16" i="8"/>
  <c r="C16" i="8"/>
  <c r="F15" i="8"/>
  <c r="E15" i="8"/>
  <c r="F18" i="7" l="1"/>
  <c r="F19" i="7"/>
  <c r="E18" i="7"/>
  <c r="E19" i="7"/>
  <c r="D49" i="7"/>
  <c r="D14" i="7" s="1"/>
  <c r="C49" i="7"/>
  <c r="C14" i="7" s="1"/>
  <c r="D29" i="11" l="1"/>
  <c r="C29" i="11"/>
  <c r="F28" i="11"/>
  <c r="E28" i="11"/>
  <c r="F26" i="11"/>
  <c r="E26" i="11"/>
  <c r="E29" i="11" l="1"/>
  <c r="F29" i="11"/>
  <c r="D20" i="9" l="1"/>
  <c r="C20" i="9"/>
  <c r="E20" i="9" l="1"/>
  <c r="E42" i="11" l="1"/>
  <c r="F42" i="11"/>
  <c r="E43" i="11"/>
  <c r="F43" i="11"/>
  <c r="E44" i="11"/>
  <c r="C45" i="11"/>
  <c r="D45" i="11"/>
  <c r="D14" i="11" s="1"/>
  <c r="F39" i="11"/>
  <c r="E39" i="11"/>
  <c r="F38" i="11"/>
  <c r="E38" i="11"/>
  <c r="F17" i="11"/>
  <c r="E17" i="11"/>
  <c r="C14" i="11" l="1"/>
  <c r="C15" i="11" s="1"/>
  <c r="F45" i="11"/>
  <c r="E45" i="11"/>
  <c r="E14" i="11" s="1"/>
  <c r="D15" i="11"/>
  <c r="F26" i="9"/>
  <c r="E26" i="9"/>
  <c r="F22" i="9"/>
  <c r="E22" i="9"/>
  <c r="F22" i="8"/>
  <c r="E22" i="8"/>
  <c r="F14" i="8"/>
  <c r="E14" i="8"/>
  <c r="E16" i="8" s="1"/>
  <c r="F14" i="11" l="1"/>
  <c r="F15" i="11"/>
  <c r="E15" i="11"/>
  <c r="F16" i="8"/>
  <c r="D15" i="7"/>
  <c r="C15" i="7"/>
  <c r="F17" i="7"/>
  <c r="E17" i="7"/>
  <c r="E64" i="6"/>
  <c r="F64" i="6"/>
  <c r="F63" i="6"/>
  <c r="E63" i="6"/>
  <c r="F62" i="6"/>
  <c r="E62" i="6"/>
  <c r="F18" i="6"/>
  <c r="E18" i="6"/>
  <c r="E49" i="7" l="1"/>
  <c r="F20" i="9"/>
  <c r="F49" i="7"/>
  <c r="F14" i="7"/>
  <c r="E14" i="7"/>
  <c r="E15" i="7" s="1"/>
  <c r="F15" i="7"/>
  <c r="F14" i="6"/>
  <c r="C16" i="6"/>
  <c r="D16" i="6" l="1"/>
  <c r="F16" i="6" s="1"/>
  <c r="E14" i="6"/>
  <c r="E16" i="6" s="1"/>
</calcChain>
</file>

<file path=xl/sharedStrings.xml><?xml version="1.0" encoding="utf-8"?>
<sst xmlns="http://schemas.openxmlformats.org/spreadsheetml/2006/main" count="823" uniqueCount="248">
  <si>
    <t>Отчет о реализации бюджетных программ (подпрограмм)</t>
  </si>
  <si>
    <t>Отчетный период</t>
  </si>
  <si>
    <t>Расходы по бюджетной программе</t>
  </si>
  <si>
    <t>Единица измерения</t>
  </si>
  <si>
    <t xml:space="preserve">План </t>
  </si>
  <si>
    <t>Факт</t>
  </si>
  <si>
    <t>Процент выполнения показателей (гр. 4 /гр. 3х100)</t>
  </si>
  <si>
    <t xml:space="preserve">Причины недостижения или перевыполнения  результатов и неосвоения средств бюджетной программы </t>
  </si>
  <si>
    <t>тысяч тенге</t>
  </si>
  <si>
    <t>Итого расходы по бюджетной программе</t>
  </si>
  <si>
    <t>Конечный результат бюджетной программы</t>
  </si>
  <si>
    <t>Ед. изм.</t>
  </si>
  <si>
    <t>План</t>
  </si>
  <si>
    <t xml:space="preserve">Причины недостижения или перевыполнения  результатов и неосвоения средств бюджетной программы/подпрограммы </t>
  </si>
  <si>
    <t>Расходы по бюджетной подпрограмме</t>
  </si>
  <si>
    <t>Процентвыполнения показателей (гр. 4 /гр. 3х100)</t>
  </si>
  <si>
    <t xml:space="preserve">Причины недостижения или перевыполнения  результатов и неосвоения средств бюджетной подпрограммы </t>
  </si>
  <si>
    <t>Тыс. тенге</t>
  </si>
  <si>
    <t>Итого расходы по бюджетной подпрограмме</t>
  </si>
  <si>
    <t xml:space="preserve">                                    </t>
  </si>
  <si>
    <t xml:space="preserve">в зависимости от содержания: </t>
  </si>
  <si>
    <t xml:space="preserve">текущая или развития </t>
  </si>
  <si>
    <t>Отклоне- ние (гр.4 – гр. 3</t>
  </si>
  <si>
    <t xml:space="preserve">         </t>
  </si>
  <si>
    <t>__________________________</t>
  </si>
  <si>
    <t xml:space="preserve">  (подпись)  </t>
  </si>
  <si>
    <t xml:space="preserve">  (расшифровка подписи) </t>
  </si>
  <si>
    <t>Показатели прямого результата:</t>
  </si>
  <si>
    <t>Отклоне- ние(гр.4 – гр. 3</t>
  </si>
  <si>
    <t xml:space="preserve">                          (подпись)                      </t>
  </si>
  <si>
    <t>Отклонение (гр.4 – гр. 3</t>
  </si>
  <si>
    <t>Вид бюджетной программы: в зависимости от уровня государственного управления - областная</t>
  </si>
  <si>
    <t xml:space="preserve">                                                  в зависимости от содержания - осуществление бюджетных инвестиций</t>
  </si>
  <si>
    <t xml:space="preserve">                                                  в зависимости от способа реализации - индивидуальная</t>
  </si>
  <si>
    <t xml:space="preserve">                                                  текущая или развития - развитие</t>
  </si>
  <si>
    <t>осуществление бюджетных инвестиций</t>
  </si>
  <si>
    <t>развитие</t>
  </si>
  <si>
    <t>объект</t>
  </si>
  <si>
    <t>Код и наименование бюджетной подпрограммы: 015 "За счет средств местного бюджета"</t>
  </si>
  <si>
    <t xml:space="preserve">Вид бюджетной подпрограммы: </t>
  </si>
  <si>
    <t>%</t>
  </si>
  <si>
    <r>
      <t xml:space="preserve">Код и наименование администратора бюджетной программы  </t>
    </r>
    <r>
      <rPr>
        <b/>
        <sz val="11"/>
        <color theme="1"/>
        <rFont val="Times New Roman"/>
        <family val="1"/>
        <charset val="204"/>
      </rPr>
      <t>271 ГУ Управление  строительства  Акмолинской области</t>
    </r>
  </si>
  <si>
    <t>Исмагулова А.О.</t>
  </si>
  <si>
    <t>шт</t>
  </si>
  <si>
    <r>
      <t xml:space="preserve">Код и наименование бюджетной программы </t>
    </r>
    <r>
      <rPr>
        <b/>
        <sz val="11"/>
        <color theme="1"/>
        <rFont val="Times New Roman"/>
        <family val="1"/>
        <charset val="204"/>
      </rPr>
      <t>038  "Строительство и реконструкция объектов здравоохранения"</t>
    </r>
  </si>
  <si>
    <t xml:space="preserve">Описание бюджетной программы: Проведение строительно-монтажных работ объектов здравоохранения </t>
  </si>
  <si>
    <r>
      <t xml:space="preserve">Код и наименование бюджетной программы </t>
    </r>
    <r>
      <rPr>
        <b/>
        <sz val="11"/>
        <color theme="1"/>
        <rFont val="Times New Roman"/>
        <family val="1"/>
        <charset val="204"/>
      </rPr>
      <t>039 "Строительство  и реконструкция объектов социального обеспечения"</t>
    </r>
  </si>
  <si>
    <t>Описание бюджетной программы: Проведение объемов работ по реконструкции объектов социального обеспечения</t>
  </si>
  <si>
    <t>Цель бюджетной программы - Строительство, реконструкция, а также обеспечение бесперебойного функционирования зданий государственных органов, создание благоприятных условий для деятельности государственных органов</t>
  </si>
  <si>
    <t>Описание бюджетной программы: Строительство и реконструкция объектов государственных органов</t>
  </si>
  <si>
    <r>
      <t xml:space="preserve">Код и наименование бюджетной программы </t>
    </r>
    <r>
      <rPr>
        <b/>
        <sz val="11"/>
        <color theme="1"/>
        <rFont val="Times New Roman"/>
        <family val="1"/>
        <charset val="204"/>
      </rPr>
      <t>061 "Развитие объектов государственных органов"</t>
    </r>
  </si>
  <si>
    <r>
      <t xml:space="preserve">Код и наименование бюджетной программы </t>
    </r>
    <r>
      <rPr>
        <b/>
        <sz val="11"/>
        <color theme="1"/>
        <rFont val="Times New Roman"/>
        <family val="1"/>
        <charset val="204"/>
      </rPr>
      <t>099 "Строительство  и реконструкция объектов технического, профессионального и послесреднего образования"</t>
    </r>
  </si>
  <si>
    <t>Цель бюджетной программы - Доведение числа государственных организаций образования до гарантированного государственного норматива сети организаций образования.</t>
  </si>
  <si>
    <t>Строительство пристройки к учебному корпусу колледжа культуры им.Акана Сері, г.Кокшетау</t>
  </si>
  <si>
    <t>Описание бюджетной программы: Проведение объемов работ по реконструкции объектов образования</t>
  </si>
  <si>
    <r>
      <t>Код и наименование бюджетной программы</t>
    </r>
    <r>
      <rPr>
        <b/>
        <sz val="11"/>
        <color theme="1"/>
        <rFont val="Times New Roman"/>
        <family val="1"/>
        <charset val="204"/>
      </rPr>
      <t xml:space="preserve"> 053 "Строительство объектов общественного порядка и безопасности"</t>
    </r>
  </si>
  <si>
    <t>Цель бюджетной программы - Развитие объектов общественного порядка и безопасности</t>
  </si>
  <si>
    <t>Описание бюджетной программы:  Строительство объектов общественного порядка и безопасности</t>
  </si>
  <si>
    <t>Описание бюджетной подпрограммы: Проведение строительно-монтажных работ объектов общественного порядка и безопасности за счет средств из областного бюджета</t>
  </si>
  <si>
    <t>Проведение проектных, строительно-монтажных работ объектов общественного порядка и безопасности</t>
  </si>
  <si>
    <t>Описание бюджетной программы: Строительство объектов спорта</t>
  </si>
  <si>
    <t>км</t>
  </si>
  <si>
    <t>Цель бюджетной программы - Содействие устойчивой и продуктивной занятости населения при реализации строительства объектов социальной сферы в сельской местности</t>
  </si>
  <si>
    <t>Описание бюджетной подпрограммы: Проведение строительно-монтажных работ по объектам социального обеспечения за счет средств из областного бюджета</t>
  </si>
  <si>
    <t>Цель бюджетной программы - Совершенствование инфраструктуры здравоохранения, обеспечивающей равный доступ населения к медицинским услугам.</t>
  </si>
  <si>
    <t>Описание бюджетной подпрограммы: Проведение строительно-монтажных работ объектов здравоохранения за счет средств из областного бюджета</t>
  </si>
  <si>
    <t>015 "За счет средств местного бюджета"</t>
  </si>
  <si>
    <t>Искакова Е.Ж.</t>
  </si>
  <si>
    <r>
      <t xml:space="preserve">Строительство объектов </t>
    </r>
    <r>
      <rPr>
        <sz val="11"/>
        <color rgb="FFFF0000"/>
        <rFont val="Times New Roman"/>
        <family val="1"/>
        <charset val="204"/>
      </rPr>
      <t>социального обеспечения</t>
    </r>
  </si>
  <si>
    <t>Руководитель отдела ФЭиБУ</t>
  </si>
  <si>
    <t xml:space="preserve">Разработка ПСД с проведением комплексной вневедомственной  экспертизы на строительство спортивного зала по ул. Абылай-хана №63 к Высшему колледжу г.Щучинск, Бурабайский район </t>
  </si>
  <si>
    <t>Код и наименование бюджетной подпрограммы: 011 "За счет трансфертов из республиканского бюджета"</t>
  </si>
  <si>
    <t>Разработка ПСД с проведением комплексной вневедомственной экспертизы, реконструкция здания КГУ «Детский дом № 3 для детей-сирот и детей, оставшихся без попечения родителей, с.Сандыктау Сандыктауского района</t>
  </si>
  <si>
    <t>Разработка ПСД на строительство медико-социального учреждения для престарелых и инвалидов в селе Макинка Енбекшильдерского района</t>
  </si>
  <si>
    <t>Строительство врачебной амбулатории на 50 посещений в с.Кабанбай батыра Целиноградского района</t>
  </si>
  <si>
    <t>Продление срока службы административного здания областного акимата, расположенного по ул.Абая, 83 в городе Кокшетау Акмолинской области</t>
  </si>
  <si>
    <r>
      <t xml:space="preserve">Код и наименование бюджетной программы </t>
    </r>
    <r>
      <rPr>
        <b/>
        <sz val="11"/>
        <color theme="1"/>
        <rFont val="Times New Roman"/>
        <family val="1"/>
        <charset val="204"/>
      </rPr>
      <t xml:space="preserve"> 017 "Развитие объектов спорта"</t>
    </r>
  </si>
  <si>
    <t>Цель бюджетной программы - Развитие объектов спорта</t>
  </si>
  <si>
    <t>Строительство спортивного зала из облегченных конструкций в г.Кокшетау</t>
  </si>
  <si>
    <t>Улучшение условий труда сотрудников органов внутренних дел, повышение  уровня безопасности жизни населения</t>
  </si>
  <si>
    <t>за  2018 финансовый год</t>
  </si>
  <si>
    <t xml:space="preserve">Создание эффективной системы физической культуры и спорта для укрепления здоровья населения  - 67 %. 
В 2018 году обеспечения ввода в эксплуатацию 2 объектов строительство плавательного бассейна в г. Макинск  и строительство спортивного зала из облегченных конструкций в г.Кокшетау </t>
  </si>
  <si>
    <t xml:space="preserve">Строительство плавательного бассейна в г. Макинск </t>
  </si>
  <si>
    <t>Корректировка проекта "Строительство пристройки к учебному корпусу колледжа культуры им. Акана Серэ в городе Кокшетау" с проведением комплексной вневедомственной  экспертизы</t>
  </si>
  <si>
    <t>Корректировка проекта "Реконструкция сетей теплоснабжения пристройки к учебному корпусу ГККП «Колледж культуры имени Акана Серэ в г. Кокшетау Акмолинской области" с проведением комплексной вневедомственной  экспертизы</t>
  </si>
  <si>
    <t xml:space="preserve">Реконструкция сетей теплоснабжения пристройки к учебному корпусу ГККП «Колледж культуры имени Акана Серэ в г. Кокшетау Акмолинской области" </t>
  </si>
  <si>
    <t xml:space="preserve">Труба стальная </t>
  </si>
  <si>
    <t>Разработка ПСД на строительство студенческого общежития на 300 мест ГККП "Высший колледж г.Кокшетау", привязка ПСД на строительство студенческого общежития по 300 мест к ГККП "Кокшетауский высший казахский педагогический колледж им.Ж.Мусина г.Кокшетау, управления образования Акмолинской области" и ГККП "Высший колледж культуры им. Акана серэ, г.Кокшетау, управления образования Акмолинской области" и на строительство семиэтажного общежития на 184 места ГККП "Музыкальный колледж им. Биржан сала г. Кокшетау, управления образования Акмолинской области"</t>
  </si>
  <si>
    <t>м</t>
  </si>
  <si>
    <t>Положительное заключение экспертизы № ЭPRO-0149/18 от 26.02.2018 г.</t>
  </si>
  <si>
    <t>Положительное заключение госэкспертизы №12-0150/18 от 28.08.2018г.</t>
  </si>
  <si>
    <t>Объект не введен, договор неоднократно продлевался из-за неполного финансирования из ОБ, проведена корректировка проекта в 2018 году. Средства на завершение строительства объекта будут выделены в 2019 году.
Объект с 2014 г. Срок ввода по договору № 2014-203 от 08.12.14 г. - до 01.11.15 г., продлен до 01.03.2016 г. (д/с  № 1 от 09.02.2015 г.), продлен до 31.12.2017г. (д/с №3 от 09.08.2016г.).продлен до 31.12.2018г. (д/с №7 от 04.12.2017г.), продлен до 31.12.2019г. (д/с №8 от 11.06.2018г.).</t>
  </si>
  <si>
    <t>Положительное заключение госэкспертизы №12-0138/18 от 03.08.2018г.</t>
  </si>
  <si>
    <t>Объект переходящий на 2019 год - договор №2018-36 от 11.10.2018г. Срок завершения по догвору- 4 месяца со дня получения талона (26.10.2018г.). Строительно-монтажные работы, запланированные на 2018 год выполнены в полном объеме.</t>
  </si>
  <si>
    <t>Акты выполненных работ №1 за  декабрь 2018 г.</t>
  </si>
  <si>
    <t xml:space="preserve">Строительство пристройки к учебному корпусу колледжа культуры им. Акана Серэ в городе Кокшетау </t>
  </si>
  <si>
    <t>остаток за счет округления</t>
  </si>
  <si>
    <t>100,0 тыс.тенге - не приняты обязательства в связи обжалованием итогов конкурса</t>
  </si>
  <si>
    <t>Корректировка проекта "Реконструкция административного здания областного акимата, по адресу: Акмолинская область, город Кокшетау, ул.Абая 83 (3 очередь – 1, 2 этаж и техподполье)" с проведением комплексной вневедомственной  экспертизы</t>
  </si>
  <si>
    <t>Реконструкция административного здания областного акимата, по адресу: Акмолинская область, город Кокшетау, ул.Абая 83 (3 очередь – 1, 2 этаж и техподполье)</t>
  </si>
  <si>
    <t>0,1 тыс.тенге - остаток за счет округления.</t>
  </si>
  <si>
    <t>положительное заключение госэкспертизы №12-0168/18 от 10.10.2018г.</t>
  </si>
  <si>
    <t>Строительство центра оказания специальных социальных услуг, в с.Макинка Енбекшильдерского района</t>
  </si>
  <si>
    <t xml:space="preserve">Общестроительные работы                                 </t>
  </si>
  <si>
    <t xml:space="preserve">Наружные  сети электроснабжения  </t>
  </si>
  <si>
    <t xml:space="preserve">Общестроительные работы    </t>
  </si>
  <si>
    <t>Реконструкция здания КГУ "Детский дом № 3 для детей-сирот и детей, оставшихся без попечения родителей, с.Сандыктау Сандыктауского района"</t>
  </si>
  <si>
    <t xml:space="preserve">общестроительные работы                                             </t>
  </si>
  <si>
    <t xml:space="preserve">отопление и вентиляция  </t>
  </si>
  <si>
    <t xml:space="preserve">демонтажные работы  </t>
  </si>
  <si>
    <t>технологическое оборудование</t>
  </si>
  <si>
    <t xml:space="preserve">Общестроительные работы                    </t>
  </si>
  <si>
    <t>Демонтажные работы</t>
  </si>
  <si>
    <t xml:space="preserve">Электроосвещение и электроснабжение   </t>
  </si>
  <si>
    <t>сети водопровода и канализации</t>
  </si>
  <si>
    <t xml:space="preserve">Демонтажные работы                                   </t>
  </si>
  <si>
    <t xml:space="preserve">Санитарно-техническое оборудование </t>
  </si>
  <si>
    <t xml:space="preserve">Силовое оборудование  </t>
  </si>
  <si>
    <t>Тепловые сети</t>
  </si>
  <si>
    <t xml:space="preserve">Демонтажные работы                                 </t>
  </si>
  <si>
    <t xml:space="preserve">м3                </t>
  </si>
  <si>
    <t>м2</t>
  </si>
  <si>
    <t xml:space="preserve">м3          </t>
  </si>
  <si>
    <t xml:space="preserve">м </t>
  </si>
  <si>
    <t xml:space="preserve">м2        </t>
  </si>
  <si>
    <t>м3</t>
  </si>
  <si>
    <t xml:space="preserve">м            </t>
  </si>
  <si>
    <t xml:space="preserve">шт </t>
  </si>
  <si>
    <t xml:space="preserve">шт      </t>
  </si>
  <si>
    <t>Акты выполненных работ №1 от 21.06.2018г., №2 от 24.07.2018г., №3 от 28.09.2018г., №4 от 26.09.2018г., №5 от 30.10.2018г, №6 от 19.11.2018г., №7 от 21.12.2018г.</t>
  </si>
  <si>
    <t xml:space="preserve">Акты выполненных работ №1 от 21.06.18г.,  №2 от 24.07.2018г, №11 от, №3 28.09.2018г.,№4 от 26.09.2018г, </t>
  </si>
  <si>
    <t>Акты выполненных работ №1 от 29.05.18г., №2 от 27.06.2018г., №3 от 19.07.2018г., №4 от 31.07.2018г.,№5 от 29.08.18 г, №6 от 28.09.18 г., №7 от 30.10.18 г</t>
  </si>
  <si>
    <t>Акты выполненных работ №1 от 29.05.2018г., №2 от 27.06.2018г., №3 от 19.07.2018г., №4 от 31.07.2018г., №5 от 29.08.2018г., №6 от 28.09.2018г., №7 от 30.10.2018г.</t>
  </si>
  <si>
    <t>Акты выполненных работ №1 от 29.05.18г.</t>
  </si>
  <si>
    <t>Создание благоприятных условий для социального обеспечения, оказания социальных услуг престарелым и инвалидам, воспитанникам детских домов, в том числе:</t>
  </si>
  <si>
    <t>Строительство здания УВД в городе Щучинск Бурабайского района Акмолинской области</t>
  </si>
  <si>
    <t>Корректировка ПСД с проведением комплексной вневедомственной экспертизы, строительство здания поселкового отдела полиции при УВД Бурабайского района в пос.Бурабай</t>
  </si>
  <si>
    <t>Строительство стоквартирного жилого дома в городе Щучинске Бурабайского района Акмолинской области (привязка типового проекта ТП РК 100 ЖД - 2.1-2011)</t>
  </si>
  <si>
    <t>Строительство здания Управления внутренних дел Бурабайского района в городе Щучинск Бурабайского района (софинансирование)</t>
  </si>
  <si>
    <t>0,1 тыс.тенге - остаток за счет округления</t>
  </si>
  <si>
    <t>Акт приемки в эсплуатацию от 29.06.2018г.</t>
  </si>
  <si>
    <t>Акт приемки в эсплуатацию от 19.09.2018г.</t>
  </si>
  <si>
    <t>КВЭ отсутствует</t>
  </si>
  <si>
    <t>Прямой результат отражен в подпрограмме 011.</t>
  </si>
  <si>
    <t>не получена КВЭ на корректироку проекта по строительству здания поселкового отдела полиции при УВД Бурабайского района в пос.Бурабай</t>
  </si>
  <si>
    <t>Отклоне- ние (гр.4 –гр. 3</t>
  </si>
  <si>
    <t>Х</t>
  </si>
  <si>
    <r>
      <t>Код и наименование бюджетной программы</t>
    </r>
    <r>
      <rPr>
        <b/>
        <sz val="11"/>
        <color theme="1"/>
        <rFont val="Times New Roman"/>
        <family val="1"/>
        <charset val="204"/>
      </rPr>
      <t xml:space="preserve"> 005.000</t>
    </r>
    <r>
      <rPr>
        <sz val="11"/>
        <color theme="1"/>
        <rFont val="Times New Roman"/>
        <family val="1"/>
        <charset val="204"/>
      </rPr>
      <t xml:space="preserve"> "Капитальные расходы государственного органа"</t>
    </r>
  </si>
  <si>
    <t xml:space="preserve">                                                  в зависимости от содержания - осуществление капитальных расходов</t>
  </si>
  <si>
    <t xml:space="preserve">                                                  текущая или развития - текущая</t>
  </si>
  <si>
    <t>Цель бюджетной программы - Обеспечение деятельности государственных служащих для бесперебойного осуществления функций государственного органа</t>
  </si>
  <si>
    <t>Описание бюджетной программы: Бюджетная программа предназначена для приобретения основных средств</t>
  </si>
  <si>
    <t>Капитальные расходы государственного органа за счет средств местного бюджета</t>
  </si>
  <si>
    <t>Укрепление материально технического оснащения</t>
  </si>
  <si>
    <r>
      <t xml:space="preserve">Код и наименование бюджетной программы </t>
    </r>
    <r>
      <rPr>
        <b/>
        <sz val="11"/>
        <color theme="1"/>
        <rFont val="Times New Roman"/>
        <family val="1"/>
        <charset val="204"/>
      </rPr>
      <t>001 "Услуги по реализации государственной политики на местном уровне в области строительства"</t>
    </r>
  </si>
  <si>
    <t xml:space="preserve">                                                  в зависимости от содержания - осуществление государственных функций, полномочий и оказание вытекающих из них государственных услуг</t>
  </si>
  <si>
    <t>Цель бюджетной программы - Проведение государственной политики на территории Акмолинской области в сфере строительной деятельности</t>
  </si>
  <si>
    <t>Описание бюджетной программы: Обеспечение деятельности управления, в которой предусмотрены расходы на выплату фонда оплаты труда, обеспечение канцелярскими товарами, услугами связи, на сопровождение информационных программ, содержание и ремонт основных средств; мониторинг по целевым  трансфертам; обновление и углубление профессиональных знаний и навыков государственных служащих в соответствии с предъявляемыми квалификационными требованиями; совершенствование системы управления путем повышения качества, эффективности предоставляемых услуг.</t>
  </si>
  <si>
    <t>Услуги по реализации государственной политики на местном уровне в области строительства</t>
  </si>
  <si>
    <t>1.Реализация строительных и других программ, направленных на социально-экономическое развитие территорий и населенных пунктов, строительного комплекса и инфраструктуры 
2.Осуществление контроля за разработкой и внедрением инвестиционных целевых программ по развитию строительного комплекса, создание стимулирующих условий для привлечения инвестиций в отрасль и их эффективного использования.</t>
  </si>
  <si>
    <t>Содержание и обеспечение деятельности управления строительства для реализации государственных услуг в области строительства</t>
  </si>
  <si>
    <t>чел.</t>
  </si>
  <si>
    <t xml:space="preserve">Работники государственных учреждений, не являющиеся государственными служащими </t>
  </si>
  <si>
    <t>Повышение квалификации государственных служащих и переподготовка вновь принятых на государственную службу государственных служащих</t>
  </si>
  <si>
    <r>
      <t xml:space="preserve">Код и наименование бюджетной программы </t>
    </r>
    <r>
      <rPr>
        <b/>
        <sz val="11"/>
        <color theme="1"/>
        <rFont val="Times New Roman"/>
        <family val="1"/>
        <charset val="204"/>
      </rPr>
      <t>092 "Организация и проведение поисково-разведочных работ на подземные воды для хозяйственно-питьевого водоснабжения населенных пунктов</t>
    </r>
  </si>
  <si>
    <t>Цель бюджетной программы -проведение поисковых работ с целью обеспечения населенных пунктов качественной питьевой водой</t>
  </si>
  <si>
    <t>Описание бюджетной программы: проведение поисково-разведочных работ на подземные воды</t>
  </si>
  <si>
    <t>Организация и проведение поисково-разведочных работ на подземные воды для хозяйственно-питьевого водоснабжения населенных пунктов</t>
  </si>
  <si>
    <t>поисково-разведочные работы для обеспечения населенных пунктов Акмолинской области качественной питьевой водой</t>
  </si>
  <si>
    <t>конечный результат достигнут</t>
  </si>
  <si>
    <t>количество населенных пунктов</t>
  </si>
  <si>
    <t>Составление проектно-сметной документации на "Поисково-разведочные работы для обеспечения запасами подземных вод"</t>
  </si>
  <si>
    <t>Доразведка с целью переоценки подземных вод с завершением в 2018 году</t>
  </si>
  <si>
    <t>количество месторождений</t>
  </si>
  <si>
    <r>
      <t xml:space="preserve">Код и наименование бюджетной программы </t>
    </r>
    <r>
      <rPr>
        <b/>
        <sz val="11"/>
        <color theme="1"/>
        <rFont val="Times New Roman"/>
        <family val="1"/>
        <charset val="204"/>
      </rPr>
      <t>051 "Развитие индустриальной инфраструктуры в рамках Единой программы поддержки и развития бизнеса «Дорожная карта бизнеса 2020"</t>
    </r>
  </si>
  <si>
    <t>Цель бюджетной программы -Сохранение действующих и создание новых постоянных рабочих мест, обеспечение устойчивого и сбалансированного роста регионального предпринимательства в несырьевых секторах экономики.</t>
  </si>
  <si>
    <t>Описание бюджетной программы: подведение недостающей инфраструктуры к промышленным объектам: канализации, теплоснабжения, водопровода.</t>
  </si>
  <si>
    <t>обеспечение недостающей инфраструктурой промышленных объектов для поддержки и развития бизнеса  региона:</t>
  </si>
  <si>
    <t>обеспечение водоснабжением птицефабрики по выращиванию бройлеров производительностью 60 тысяч тонн в живом весе в год в Буландынском районе Акмолинской области</t>
  </si>
  <si>
    <t>объект переходящий на 2019 год, объем работ на сумму выделенных средств 2018 года выполнен</t>
  </si>
  <si>
    <t>Строительство производственной (индустриальной) инженерной инфраструктуры для птицефабрики по выращиванию бройлеров производительностью 60 тысяч тонн в живом весе в год в Буландынском районе Акмолинской области (сети и сооружения водоснабжения)</t>
  </si>
  <si>
    <t>Строительство онкологической поликлиники в г. Кокшетау Акмолинской области</t>
  </si>
  <si>
    <t xml:space="preserve">демонтажные работы                          </t>
  </si>
  <si>
    <t xml:space="preserve">Общестроительные работы перенос </t>
  </si>
  <si>
    <t xml:space="preserve">существующих сетей телефонизации </t>
  </si>
  <si>
    <t xml:space="preserve">Сети теплоснабжения </t>
  </si>
  <si>
    <t>Сети водопровода</t>
  </si>
  <si>
    <t>Привязка типового проекта к местности, с проведением комплексной вневедомственной  экспертизы на строительство медицинского пункта на станции Разъезд 42 Аршалынского района</t>
  </si>
  <si>
    <t>Строительство медицинского пункта на станции Разъезд 42 Аршалынского района</t>
  </si>
  <si>
    <t>Строительство врачебной амбулатории на 25 посещений в смену в с. Ново-Александровка Атбасарского района</t>
  </si>
  <si>
    <t>Разработка ПСД с проведением комплексной вневедомственной  экспертизы, строительство поликлиники на 100 посещений в смену а.Косшы Целиноградского района</t>
  </si>
  <si>
    <t>Привязка типового проекта к местности с проведением комплексной вневедомственной  экспертизы, строительство врачебной амбулатории на 25 посещений в с.Максимовка Целиноградского района</t>
  </si>
  <si>
    <t>Привязка типового проекта к местности с проведением комплексной вневедомственной  экспертизы, строительство врачебной амбулатории на 50 посещений в с.Софиевка Целиноградского района</t>
  </si>
  <si>
    <t>Привязка типового проекта к местности с проведением комплексной вневедомственной  экспертизы, строительство медицинского пункта в с. Жана Жайнак Целиноградского района</t>
  </si>
  <si>
    <t>Привязка типового проекта к местности с проведением комплексной вневедомственной  экспертизы, строительство медицинского пункта в а.Жана жол Целиноградского района</t>
  </si>
  <si>
    <t>Привязка типового проекта к местности с проведением комплексной вневедомственной  экспертизы, строительство фельдшерско-акушерского пункта в с. Р.Кошкарбаева Целиноградского района</t>
  </si>
  <si>
    <t>Привязка типового проекта к местности с проведением комплексной вневедомственной  экспертизы, строительство медицинского пункта в с.Раздольное Целиноградского района</t>
  </si>
  <si>
    <t>Привязка типового проекта к местности с проведением комплексной вневедомственной  экспертизы, строительство фельдшерско-акушерского пункта в с.Тонкерис Целиноградского района</t>
  </si>
  <si>
    <t>Привязка типового проекта к местности с проведением комплексной вневедомственной  экспертизы, строительство медицинского  пункта  в  с.Фарфоровый Целиноградского района</t>
  </si>
  <si>
    <t>Разработка ПСД с проведением комплексной вневедомственной экспертизы, строительство блочно-модульной котельной к поликлинике на 100 посещений в смену а.Косшы Целиноградского района</t>
  </si>
  <si>
    <t>Привязка типового проекта к местности с проведением комплексной вневедомственной  экспертизы, строительство медицинского пункта в с.Тонкерис Шортандинского района</t>
  </si>
  <si>
    <t>Привязка типового проекта к местности с проведением комплексной вневедомственной  экспертизы, строительство медицинского пункта в с. Ключи Шортандинского района</t>
  </si>
  <si>
    <t>Разработка проектно-сметной документации с прохождением комплексной вневедомственной экпертизы, строительство врачебной амбулатории на 25 посещений в смену в с.Степное Шортандинского района (привязка типового проекта)</t>
  </si>
  <si>
    <t xml:space="preserve">м3      </t>
  </si>
  <si>
    <t xml:space="preserve">м3 </t>
  </si>
  <si>
    <t xml:space="preserve">Акты выполненных работ №1,2,3,4,5,6 от 19.07.18г., №2 от 29.11.2018г, №3 от 24.12.2018г., Акты выполненных работ №7,8,9 от 15.08.18г., №2 от 29.11.2018г, №3 от 24.12.2018г., </t>
  </si>
  <si>
    <t>КВЭ №ЭРRO-0194 от 26.04.2018г.</t>
  </si>
  <si>
    <t>Объект не введен в эксплуатацию. Срок ввода объекта по договору  - 2018 год. Доп.соглашением №3 от 20.12.2018г. к договору №2018-32 от 17.09.2018г. продлен со сроком завершения 3 месяца со дня выдачи талона  от 19.09.2018</t>
  </si>
  <si>
    <t>Положительное заключение госэкспертизы №12-0222/18 от 21.12.2018г.</t>
  </si>
  <si>
    <t>Проект разработан, КВЭ отсутствует</t>
  </si>
  <si>
    <t>Положительное заключение КВЭ №QSE-0076/18 от 18.06.2018г.</t>
  </si>
  <si>
    <t xml:space="preserve">Проект разработан, получено отрицательное заключение КВЭ №ЭРRО/0238/18 от 16.07.2018г. </t>
  </si>
  <si>
    <t>Описание бюджетной подпрограммы: Проведение строительно-монтажных работ объектов здравоохранения за счет средств из республиканского бюджета</t>
  </si>
  <si>
    <t>Строительство онкологической поликлиники в г. Кокшетау Акмолинской области (софинансирование)</t>
  </si>
  <si>
    <t>прямой результат отражен в подпрограмме 011.</t>
  </si>
  <si>
    <t>Привязка типового проекта к местности, с проведением комплексной вневедомственной  экспертизы, строительство медицинского пункта на станции Разъезд 42 Аршалынского района</t>
  </si>
  <si>
    <t>0,5 тыс.тенге - остаток за счет округления</t>
  </si>
  <si>
    <t xml:space="preserve">Улучшение доступности и качества предоставляемой медицинской помощи населению сельской местности:                                                         получение проектно-сметной документации с положительным заключением комплексной вневедомственной экспертизы 14-ти проектов </t>
  </si>
  <si>
    <t>Строительство 3-х объектов: ввод в эксплуатацию 2-х объектов; 1 объект переходящий на 2019 год.</t>
  </si>
  <si>
    <t>038.011-За счет трансфертов из республиканского бюджета</t>
  </si>
  <si>
    <t>038.015-За счет средств местного бюджета</t>
  </si>
  <si>
    <t>проекты разработаны, отсутствует положительная КВЭ по 10-ти проектам; по двум объекм срок завершения в 2018 году, сроки продлены до 2019 года.</t>
  </si>
  <si>
    <t>Объект переходящий, конечный результат будет достигнут в 2019 году.</t>
  </si>
  <si>
    <t>обеспечение водоснабжением цеха по приготовлению кормов производительностью 20 тонн в час в составе Макинской птицефабрики по выращиванию бройлеров в Буландынском районе Акмолинской области</t>
  </si>
  <si>
    <t>конечный результат не достигнут по причине неполного финансирования из республиканского бюджета</t>
  </si>
  <si>
    <t>Описание бюджетной подпрограммы: Выделение средств из областного бюджета на развитие индустриальной инфраструктуры</t>
  </si>
  <si>
    <t>Строительство объектов производственной (индустриальной) инженерной инфраструктуры для цеха по приготовлению кормов производительностью 20 тонн в час в составе Макинской птицефабрики по выращиванию цыплят-бройлеров в   Буландынском районе Акмолинской области (сети и  сооружения водоснабжения, канализации)</t>
  </si>
  <si>
    <t>Объект не введен в эксплуатацию по причине отсутствия финансирования из РБ на 2018г. Срок ввода объекта в эксплуатацию  по договору №36-2016 от 26.10.2016г. - 25.12.2017 г., который доп.соглашением № 2 от 20.11.2017г.  продлен до 1 ноября 2018 года. Доп. соглашением №3 от 19.06.2018г. срок продлен до 01.07.2019г.</t>
  </si>
  <si>
    <t>Организация и проведение поисково-разведочных работ на подземные воды для хозяйственно-питьевого водоснабжения населенных пунктов в 2018 году</t>
  </si>
  <si>
    <t>И.о.руководителя управления</t>
  </si>
  <si>
    <r>
      <rPr>
        <b/>
        <sz val="11"/>
        <color theme="1"/>
        <rFont val="Times New Roman"/>
        <family val="1"/>
        <charset val="204"/>
      </rPr>
      <t xml:space="preserve">Общая  сумма  не освоения: </t>
    </r>
    <r>
      <rPr>
        <sz val="11"/>
        <color theme="1"/>
        <rFont val="Times New Roman"/>
        <family val="1"/>
        <charset val="204"/>
      </rPr>
      <t xml:space="preserve"> 
10,1 тыс. тенге – экономия по итогам года</t>
    </r>
  </si>
  <si>
    <t>Приобретение компьютеров</t>
  </si>
  <si>
    <t>количество</t>
  </si>
  <si>
    <t>Организация и проведение поисково-разведочных работ на подземные воды для хозяйственно-питьевого водоснабжения населенных пунктов с завершением в 2019 году</t>
  </si>
  <si>
    <t>Объект переходящий на 2019г. Работы, запланированные на 2018 год выполнены в полном объеме (д/с № 2 от 09.11.18 г. к договору № 2018-37 от 16.10.2018 г.).</t>
  </si>
  <si>
    <r>
      <t>Объект не введен в эксплуатацию, т.к. в 2018 году проведена корректировка проекта, средства на завершение реконструкции объекта будут выделены в 2019 году.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Срок ввода объекта в эксплуатацию по договору № 63-2017 от 03.07.2017г. - до 28.02.2018г, который  д/с №6 от 28.11.2018г. продлен на 8 месяцев со дня возобновления производства строительно-монтажных работ. </t>
    </r>
  </si>
  <si>
    <t>Объект переходящий на 2019 год. Срок выполнения работ по договору №2018-8 от 04.04.2018г. - 18 месяцев со дня получения талона (14.06.2018г.). Запланированные на 2018 год строительно-монтажные работы выполнены в полном объеме.</t>
  </si>
  <si>
    <t>Объект переходящий на 2019 год. Срок выполнения работ по договору №2018-12 от 19.04.2018г - 11 месяцев со дня получения талона (11.05.2018г.). Запланированные на 2018 год строительно-монтажные работы выполнены в полном объеме.</t>
  </si>
  <si>
    <t>Объект не сдан в эксплуатацию, так как требуется корректировка проекта (в ходе проведения СМР выявлены протечки в чаше бассейна. Требуется полное техническое обследование). Срок завершения работ по договору № 2018-15 от 24.05.2018 г. - 3 месяца со дня получения талона (13.06.2018г.). Дополнительным соглашением №1 от 22.10.2018г. срок действия договора продлен до 31.12.2019г.</t>
  </si>
  <si>
    <t>Акт приемки объекта в эксплуатацию от 11.10.2018г.</t>
  </si>
  <si>
    <r>
      <rPr>
        <b/>
        <sz val="11"/>
        <color theme="1"/>
        <rFont val="Times New Roman"/>
        <family val="1"/>
        <charset val="204"/>
      </rPr>
      <t>0,2 т.тг. -</t>
    </r>
    <r>
      <rPr>
        <sz val="11"/>
        <color theme="1"/>
        <rFont val="Times New Roman"/>
        <family val="1"/>
        <charset val="204"/>
      </rPr>
      <t xml:space="preserve"> остаток за счет округления; </t>
    </r>
    <r>
      <rPr>
        <b/>
        <sz val="11"/>
        <color theme="1"/>
        <rFont val="Times New Roman"/>
        <family val="1"/>
        <charset val="204"/>
      </rPr>
      <t>0,8 т.тг.</t>
    </r>
    <r>
      <rPr>
        <sz val="11"/>
        <color theme="1"/>
        <rFont val="Times New Roman"/>
        <family val="1"/>
        <charset val="204"/>
      </rPr>
      <t xml:space="preserve"> - экономия за счет округления;</t>
    </r>
  </si>
  <si>
    <r>
      <rPr>
        <b/>
        <sz val="11"/>
        <color theme="1"/>
        <rFont val="Times New Roman"/>
        <family val="1"/>
        <charset val="204"/>
      </rPr>
      <t>0,1 т.тг. -</t>
    </r>
    <r>
      <rPr>
        <sz val="11"/>
        <color theme="1"/>
        <rFont val="Times New Roman"/>
        <family val="1"/>
        <charset val="204"/>
      </rPr>
      <t xml:space="preserve"> остаток за счет округления; </t>
    </r>
    <r>
      <rPr>
        <b/>
        <sz val="11"/>
        <color theme="1"/>
        <rFont val="Times New Roman"/>
        <family val="1"/>
        <charset val="204"/>
      </rPr>
      <t>0,8 т.тг.</t>
    </r>
    <r>
      <rPr>
        <sz val="11"/>
        <color theme="1"/>
        <rFont val="Times New Roman"/>
        <family val="1"/>
        <charset val="204"/>
      </rPr>
      <t xml:space="preserve"> - экономия за счет округления</t>
    </r>
  </si>
  <si>
    <t>Обеспечение доступности  технического, профессионального и послесреднего образования  в образовательных учреждениях</t>
  </si>
  <si>
    <r>
      <t xml:space="preserve">
</t>
    </r>
    <r>
      <rPr>
        <b/>
        <sz val="11"/>
        <rFont val="Times New Roman"/>
        <family val="1"/>
        <charset val="204"/>
      </rPr>
      <t xml:space="preserve">100,0 тыс.тенге </t>
    </r>
    <r>
      <rPr>
        <sz val="11"/>
        <rFont val="Times New Roman"/>
        <family val="1"/>
        <charset val="204"/>
      </rPr>
      <t xml:space="preserve">- обязательства не приняты в связи обжалованием итогов конкурса  (с 11.12.2018г. по 26.12.2018 г.), договор зарегистрирован в январе 2019 года. </t>
    </r>
    <r>
      <rPr>
        <i/>
        <sz val="11"/>
        <rFont val="Times New Roman"/>
        <family val="1"/>
        <charset val="204"/>
      </rPr>
      <t>Средства  выделены только для объявления конкурса по госзакупкам на строительство студенческого общежития на 300 мест ГККП "Высший колледж г.Кокшетау".</t>
    </r>
  </si>
  <si>
    <t>Объект переходящий на 2019 год. Договор двухгодичный  № 2018-7  от 06.04.18г. Сметная стоимость  2609 358,0 тыс.тенге. В 2018 году  из РБ выделено 250 000,0 тыс.тенге, из ОБ - 19 345,0 тыс.тенге.</t>
  </si>
  <si>
    <t>Объект не введен в эксплуатацию. Срок ввода объекта по договору  - 2018 год. Доп.соглашением №2 от 16.11.2018г. к договору №26 от 13.06.2018г. продлен со сроком завершения 3,5 месяца со дня выдачи талона от 20.06.2018г.</t>
  </si>
  <si>
    <t>0,1 тыс.тенге - остаток за счет округления
Проект разработан, КВЭ отсутствует</t>
  </si>
  <si>
    <t>0,1 тыс.тенге - остаток за счет округления
КВЭ №ЭРRO-0233/18 от 04.07.2018г.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</si>
</sst>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"/>
    <numFmt numFmtId="166" formatCode="0.0"/>
    <numFmt numFmtId="167" formatCode="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KZ Times New Roman"/>
      <family val="1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KZ 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11" fillId="0" borderId="6">
      <alignment horizontal="left" vertical="top" wrapText="1"/>
    </xf>
    <xf numFmtId="0" fontId="12" fillId="0" borderId="0">
      <alignment horizontal="left" vertical="top"/>
    </xf>
    <xf numFmtId="0" fontId="13" fillId="0" borderId="0"/>
    <xf numFmtId="0" fontId="10" fillId="0" borderId="0"/>
    <xf numFmtId="0" fontId="14" fillId="0" borderId="6">
      <alignment horizontal="left" vertical="top" wrapText="1"/>
    </xf>
    <xf numFmtId="0" fontId="10" fillId="0" borderId="0"/>
    <xf numFmtId="0" fontId="18" fillId="0" borderId="0"/>
    <xf numFmtId="0" fontId="5" fillId="0" borderId="0"/>
  </cellStyleXfs>
  <cellXfs count="153">
    <xf numFmtId="0" fontId="0" fillId="0" borderId="0" xfId="0"/>
    <xf numFmtId="16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9" fontId="9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1" xfId="7" applyFont="1" applyFill="1" applyBorder="1" applyAlignment="1">
      <alignment vertical="center" wrapText="1"/>
    </xf>
    <xf numFmtId="164" fontId="7" fillId="0" borderId="1" xfId="7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top" wrapText="1"/>
    </xf>
    <xf numFmtId="164" fontId="7" fillId="0" borderId="1" xfId="1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left" vertical="top" wrapText="1"/>
    </xf>
    <xf numFmtId="0" fontId="7" fillId="0" borderId="2" xfId="7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9" fillId="2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164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2" xfId="7" applyFont="1" applyFill="1" applyBorder="1" applyAlignment="1">
      <alignment vertical="center" wrapText="1"/>
    </xf>
    <xf numFmtId="0" fontId="19" fillId="0" borderId="2" xfId="7" applyFont="1" applyFill="1" applyBorder="1" applyAlignment="1">
      <alignment vertical="top" wrapText="1"/>
    </xf>
    <xf numFmtId="0" fontId="7" fillId="0" borderId="1" xfId="7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7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5" xfId="7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7" fontId="19" fillId="0" borderId="1" xfId="7" applyNumberFormat="1" applyFont="1" applyFill="1" applyBorder="1" applyAlignment="1">
      <alignment horizontal="center" vertical="center" wrapText="1"/>
    </xf>
    <xf numFmtId="167" fontId="19" fillId="0" borderId="5" xfId="7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/>
    <xf numFmtId="3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7" fillId="0" borderId="1" xfId="0" applyNumberFormat="1" applyFont="1" applyFill="1" applyBorder="1" applyAlignment="1" applyProtection="1">
      <alignment horizontal="left" vertical="top" wrapText="1"/>
      <protection locked="0"/>
    </xf>
    <xf numFmtId="16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7" fillId="2" borderId="1" xfId="7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17" fillId="0" borderId="0" xfId="7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justify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0">
    <cellStyle name="Excel Built-in Normal" xfId="8"/>
    <cellStyle name="Name3" xfId="6"/>
    <cellStyle name="Name4" xfId="2"/>
    <cellStyle name="S4" xfId="3"/>
    <cellStyle name="Обычный" xfId="0" builtinId="0"/>
    <cellStyle name="Обычный 2" xfId="4"/>
    <cellStyle name="Обычный 2 2 2" xfId="1"/>
    <cellStyle name="Обычный 3" xfId="9"/>
    <cellStyle name="Обычный 4" xfId="5"/>
    <cellStyle name="Обычный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8"/>
  <sheetViews>
    <sheetView view="pageBreakPreview" zoomScale="112" zoomScaleNormal="100" zoomScaleSheetLayoutView="112" workbookViewId="0">
      <selection activeCell="A31" sqref="A31"/>
    </sheetView>
  </sheetViews>
  <sheetFormatPr defaultRowHeight="15"/>
  <cols>
    <col min="1" max="1" width="72.28515625" customWidth="1"/>
    <col min="2" max="2" width="12" bestFit="1" customWidth="1"/>
    <col min="3" max="4" width="10.140625" bestFit="1" customWidth="1"/>
    <col min="5" max="5" width="12" bestFit="1" customWidth="1"/>
    <col min="6" max="6" width="17" customWidth="1"/>
    <col min="7" max="7" width="41.85546875" customWidth="1"/>
    <col min="8" max="8" width="4.85546875" bestFit="1" customWidth="1"/>
    <col min="11" max="11" width="9.28515625" bestFit="1" customWidth="1"/>
  </cols>
  <sheetData>
    <row r="1" spans="1:11">
      <c r="A1" s="135" t="s">
        <v>0</v>
      </c>
      <c r="B1" s="135"/>
      <c r="C1" s="135"/>
      <c r="D1" s="135"/>
      <c r="E1" s="135"/>
      <c r="F1" s="135"/>
      <c r="G1" s="135"/>
      <c r="H1" s="16"/>
      <c r="I1" s="16"/>
      <c r="J1" s="4"/>
      <c r="K1" s="4"/>
    </row>
    <row r="2" spans="1:11">
      <c r="A2" s="136" t="s">
        <v>1</v>
      </c>
      <c r="B2" s="136"/>
      <c r="C2" s="136"/>
      <c r="D2" s="136"/>
      <c r="E2" s="136"/>
      <c r="F2" s="136"/>
      <c r="G2" s="136"/>
      <c r="H2" s="19"/>
      <c r="I2" s="19"/>
      <c r="J2" s="4"/>
      <c r="K2" s="4"/>
    </row>
    <row r="3" spans="1:11">
      <c r="A3" s="135" t="s">
        <v>80</v>
      </c>
      <c r="B3" s="135"/>
      <c r="C3" s="135"/>
      <c r="D3" s="135"/>
      <c r="E3" s="135"/>
      <c r="F3" s="135"/>
      <c r="G3" s="135"/>
      <c r="H3" s="16"/>
      <c r="I3" s="16"/>
      <c r="J3" s="4"/>
      <c r="K3" s="4"/>
    </row>
    <row r="4" spans="1:11">
      <c r="A4" s="4" t="s">
        <v>41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137" t="s">
        <v>147</v>
      </c>
      <c r="B5" s="137"/>
      <c r="C5" s="137"/>
      <c r="D5" s="137"/>
      <c r="E5" s="137"/>
      <c r="F5" s="137"/>
      <c r="G5" s="137"/>
      <c r="H5" s="5"/>
      <c r="I5" s="5"/>
      <c r="J5" s="4"/>
      <c r="K5" s="4"/>
    </row>
    <row r="6" spans="1:11">
      <c r="A6" s="4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 t="s">
        <v>148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4" t="s">
        <v>33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>
      <c r="A9" s="4" t="s">
        <v>149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>
      <c r="A10" s="137" t="s">
        <v>150</v>
      </c>
      <c r="B10" s="137"/>
      <c r="C10" s="137"/>
      <c r="D10" s="137"/>
      <c r="E10" s="137"/>
      <c r="F10" s="137"/>
      <c r="G10" s="137"/>
      <c r="H10" s="5"/>
      <c r="I10" s="5"/>
      <c r="J10" s="4"/>
      <c r="K10" s="4"/>
    </row>
    <row r="11" spans="1:11">
      <c r="A11" s="138" t="s">
        <v>151</v>
      </c>
      <c r="B11" s="138"/>
      <c r="C11" s="138"/>
      <c r="D11" s="138"/>
      <c r="E11" s="138"/>
      <c r="F11" s="138"/>
      <c r="G11" s="138"/>
      <c r="H11" s="4"/>
      <c r="I11" s="4"/>
      <c r="J11" s="4"/>
      <c r="K11" s="4"/>
    </row>
    <row r="12" spans="1:11" ht="36" customHeight="1">
      <c r="A12" s="15" t="s">
        <v>2</v>
      </c>
      <c r="B12" s="15" t="s">
        <v>3</v>
      </c>
      <c r="C12" s="15" t="s">
        <v>4</v>
      </c>
      <c r="D12" s="15" t="s">
        <v>5</v>
      </c>
      <c r="E12" s="15" t="s">
        <v>30</v>
      </c>
      <c r="F12" s="15" t="s">
        <v>6</v>
      </c>
      <c r="G12" s="15" t="s">
        <v>7</v>
      </c>
      <c r="H12" s="4"/>
      <c r="I12" s="4"/>
      <c r="J12" s="4"/>
      <c r="K12" s="4"/>
    </row>
    <row r="13" spans="1:11">
      <c r="A13" s="107">
        <v>1</v>
      </c>
      <c r="B13" s="107">
        <v>2</v>
      </c>
      <c r="C13" s="107">
        <v>3</v>
      </c>
      <c r="D13" s="107">
        <v>4</v>
      </c>
      <c r="E13" s="107">
        <v>5</v>
      </c>
      <c r="F13" s="107">
        <v>6</v>
      </c>
      <c r="G13" s="107">
        <v>7</v>
      </c>
      <c r="H13" s="4"/>
      <c r="I13" s="4"/>
      <c r="J13" s="4"/>
      <c r="K13" s="4"/>
    </row>
    <row r="14" spans="1:11" ht="15" customHeight="1">
      <c r="A14" s="111" t="s">
        <v>152</v>
      </c>
      <c r="B14" s="107" t="s">
        <v>8</v>
      </c>
      <c r="C14" s="23">
        <v>627</v>
      </c>
      <c r="D14" s="108">
        <v>627</v>
      </c>
      <c r="E14" s="108">
        <f>D14-C14</f>
        <v>0</v>
      </c>
      <c r="F14" s="108">
        <f>D14/C14*100</f>
        <v>100</v>
      </c>
      <c r="G14" s="8"/>
      <c r="H14" s="4"/>
      <c r="I14" s="4"/>
      <c r="J14" s="4"/>
      <c r="K14" s="4"/>
    </row>
    <row r="15" spans="1:11" ht="28.5">
      <c r="A15" s="21" t="s">
        <v>9</v>
      </c>
      <c r="B15" s="21" t="s">
        <v>8</v>
      </c>
      <c r="C15" s="11">
        <f>C14</f>
        <v>627</v>
      </c>
      <c r="D15" s="11">
        <f t="shared" ref="D15:E15" si="0">D14</f>
        <v>627</v>
      </c>
      <c r="E15" s="11">
        <f t="shared" si="0"/>
        <v>0</v>
      </c>
      <c r="F15" s="11">
        <f>D15/C15*100</f>
        <v>100</v>
      </c>
      <c r="G15" s="107"/>
      <c r="H15" s="4"/>
      <c r="I15" s="4"/>
      <c r="J15" s="4"/>
      <c r="K15" s="4"/>
    </row>
    <row r="16" spans="1:11">
      <c r="A16" s="21" t="s">
        <v>10</v>
      </c>
      <c r="B16" s="107"/>
      <c r="C16" s="108"/>
      <c r="D16" s="107"/>
      <c r="E16" s="107"/>
      <c r="F16" s="107"/>
      <c r="G16" s="107"/>
      <c r="H16" s="4"/>
      <c r="I16" s="4"/>
      <c r="J16" s="4"/>
      <c r="K16" s="4"/>
    </row>
    <row r="17" spans="1:11">
      <c r="A17" s="8" t="s">
        <v>153</v>
      </c>
      <c r="B17" s="107" t="s">
        <v>40</v>
      </c>
      <c r="C17" s="107">
        <v>100</v>
      </c>
      <c r="D17" s="107">
        <v>100</v>
      </c>
      <c r="E17" s="108">
        <f>D17-C17</f>
        <v>0</v>
      </c>
      <c r="F17" s="107">
        <f>D17/C17*100</f>
        <v>100</v>
      </c>
      <c r="G17" s="6"/>
      <c r="H17" s="4"/>
      <c r="I17" s="4"/>
      <c r="J17" s="4"/>
      <c r="K17" s="4"/>
    </row>
    <row r="18" spans="1:11">
      <c r="A18" s="106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33.75" customHeight="1">
      <c r="A19" s="15" t="s">
        <v>27</v>
      </c>
      <c r="B19" s="15" t="s">
        <v>11</v>
      </c>
      <c r="C19" s="15" t="s">
        <v>12</v>
      </c>
      <c r="D19" s="15" t="s">
        <v>5</v>
      </c>
      <c r="E19" s="15" t="s">
        <v>145</v>
      </c>
      <c r="F19" s="15" t="s">
        <v>6</v>
      </c>
      <c r="G19" s="15" t="s">
        <v>13</v>
      </c>
      <c r="H19" s="4"/>
      <c r="I19" s="4"/>
      <c r="J19" s="4"/>
      <c r="K19" s="4"/>
    </row>
    <row r="20" spans="1:11">
      <c r="A20" s="107">
        <v>1</v>
      </c>
      <c r="B20" s="107">
        <v>2</v>
      </c>
      <c r="C20" s="107">
        <v>3</v>
      </c>
      <c r="D20" s="107">
        <v>4</v>
      </c>
      <c r="E20" s="107">
        <v>5</v>
      </c>
      <c r="F20" s="107">
        <v>6</v>
      </c>
      <c r="G20" s="107">
        <v>7</v>
      </c>
      <c r="H20" s="4"/>
      <c r="I20" s="4"/>
      <c r="J20" s="4"/>
      <c r="K20" s="4"/>
    </row>
    <row r="21" spans="1:11">
      <c r="A21" s="113" t="s">
        <v>231</v>
      </c>
      <c r="B21" s="134" t="s">
        <v>232</v>
      </c>
      <c r="C21" s="134">
        <v>3</v>
      </c>
      <c r="D21" s="134">
        <v>3</v>
      </c>
      <c r="E21" s="110">
        <f>D21-C21</f>
        <v>0</v>
      </c>
      <c r="F21" s="110">
        <f>D21/C21*100</f>
        <v>100</v>
      </c>
      <c r="G21" s="107"/>
      <c r="H21" s="4"/>
      <c r="I21" s="4"/>
      <c r="J21" s="4"/>
      <c r="K21" s="4"/>
    </row>
    <row r="22" spans="1:11">
      <c r="A22" s="114"/>
      <c r="B22" s="35"/>
      <c r="C22" s="35"/>
      <c r="D22" s="35"/>
      <c r="E22" s="115"/>
      <c r="F22" s="115"/>
      <c r="G22" s="36"/>
      <c r="H22" s="4"/>
      <c r="I22" s="4"/>
      <c r="J22" s="4"/>
      <c r="K22" s="4"/>
    </row>
    <row r="23" spans="1:11" ht="15" customHeight="1">
      <c r="A23" s="17" t="s">
        <v>229</v>
      </c>
      <c r="B23" s="139" t="s">
        <v>24</v>
      </c>
      <c r="C23" s="139"/>
      <c r="D23" s="139"/>
      <c r="E23" s="139"/>
      <c r="F23" s="140" t="s">
        <v>67</v>
      </c>
      <c r="G23" s="140"/>
      <c r="H23" s="4"/>
      <c r="I23" s="4"/>
      <c r="J23" s="4"/>
      <c r="K23" s="4"/>
    </row>
    <row r="24" spans="1:11">
      <c r="A24" s="7"/>
      <c r="B24" s="4"/>
      <c r="C24" s="136" t="s">
        <v>25</v>
      </c>
      <c r="D24" s="136"/>
      <c r="E24" s="4"/>
      <c r="F24" s="136" t="s">
        <v>26</v>
      </c>
      <c r="G24" s="136"/>
      <c r="H24" s="4"/>
      <c r="I24" s="4"/>
      <c r="J24" s="4"/>
      <c r="K24" s="4"/>
    </row>
    <row r="25" spans="1:11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>
      <c r="A26" s="18" t="s">
        <v>69</v>
      </c>
      <c r="B26" s="139" t="s">
        <v>24</v>
      </c>
      <c r="C26" s="139"/>
      <c r="D26" s="139"/>
      <c r="E26" s="139"/>
      <c r="F26" s="140" t="s">
        <v>42</v>
      </c>
      <c r="G26" s="140"/>
      <c r="H26" s="4"/>
      <c r="I26" s="4"/>
      <c r="J26" s="4"/>
      <c r="K26" s="4"/>
    </row>
    <row r="27" spans="1:11">
      <c r="A27" s="4" t="s">
        <v>19</v>
      </c>
      <c r="B27" s="4"/>
      <c r="C27" s="136" t="s">
        <v>29</v>
      </c>
      <c r="D27" s="136"/>
      <c r="E27" s="4"/>
      <c r="F27" s="136" t="s">
        <v>26</v>
      </c>
      <c r="G27" s="136"/>
      <c r="H27" s="4"/>
      <c r="I27" s="4"/>
      <c r="J27" s="4"/>
      <c r="K27" s="4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</sheetData>
  <mergeCells count="14">
    <mergeCell ref="C27:D27"/>
    <mergeCell ref="F27:G27"/>
    <mergeCell ref="B23:E23"/>
    <mergeCell ref="F23:G23"/>
    <mergeCell ref="C24:D24"/>
    <mergeCell ref="F24:G24"/>
    <mergeCell ref="B26:E26"/>
    <mergeCell ref="F26:G26"/>
    <mergeCell ref="A11:G11"/>
    <mergeCell ref="A1:G1"/>
    <mergeCell ref="A2:G2"/>
    <mergeCell ref="A3:G3"/>
    <mergeCell ref="A5:G5"/>
    <mergeCell ref="A10:G10"/>
  </mergeCells>
  <pageMargins left="0.31496062992125984" right="0.31496062992125984" top="0.74803149606299213" bottom="0.35433070866141736" header="0.31496062992125984" footer="0.31496062992125984"/>
  <pageSetup paperSize="9" scale="79" orientation="landscape" r:id="rId1"/>
  <rowBreaks count="1" manualBreakCount="1">
    <brk id="2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86"/>
  <sheetViews>
    <sheetView tabSelected="1" view="pageBreakPreview" zoomScale="90" zoomScaleNormal="100" zoomScaleSheetLayoutView="90" workbookViewId="0">
      <selection activeCell="F20" sqref="F20"/>
    </sheetView>
  </sheetViews>
  <sheetFormatPr defaultRowHeight="15"/>
  <cols>
    <col min="1" max="1" width="64.140625" customWidth="1"/>
    <col min="2" max="2" width="7.42578125" customWidth="1"/>
    <col min="3" max="3" width="10.140625" bestFit="1" customWidth="1"/>
    <col min="4" max="4" width="16" bestFit="1" customWidth="1"/>
    <col min="5" max="5" width="12" bestFit="1" customWidth="1"/>
    <col min="6" max="6" width="17" customWidth="1"/>
    <col min="7" max="7" width="50" customWidth="1"/>
    <col min="8" max="8" width="4.85546875" bestFit="1" customWidth="1"/>
    <col min="11" max="11" width="9.28515625" bestFit="1" customWidth="1"/>
  </cols>
  <sheetData>
    <row r="1" spans="1:11">
      <c r="A1" s="135" t="s">
        <v>0</v>
      </c>
      <c r="B1" s="135"/>
      <c r="C1" s="135"/>
      <c r="D1" s="135"/>
      <c r="E1" s="135"/>
      <c r="F1" s="135"/>
      <c r="G1" s="135"/>
      <c r="H1" s="16"/>
      <c r="I1" s="16"/>
      <c r="J1" s="4"/>
      <c r="K1" s="4"/>
    </row>
    <row r="2" spans="1:11">
      <c r="A2" s="136" t="s">
        <v>1</v>
      </c>
      <c r="B2" s="136"/>
      <c r="C2" s="136"/>
      <c r="D2" s="136"/>
      <c r="E2" s="136"/>
      <c r="F2" s="136"/>
      <c r="G2" s="136"/>
      <c r="H2" s="19"/>
      <c r="I2" s="19"/>
      <c r="J2" s="4"/>
      <c r="K2" s="4"/>
    </row>
    <row r="3" spans="1:11">
      <c r="A3" s="135" t="s">
        <v>80</v>
      </c>
      <c r="B3" s="135"/>
      <c r="C3" s="135"/>
      <c r="D3" s="135"/>
      <c r="E3" s="135"/>
      <c r="F3" s="135"/>
      <c r="G3" s="135"/>
      <c r="H3" s="16"/>
      <c r="I3" s="16"/>
      <c r="J3" s="4"/>
      <c r="K3" s="4"/>
    </row>
    <row r="4" spans="1:11">
      <c r="A4" s="4" t="s">
        <v>41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137" t="s">
        <v>44</v>
      </c>
      <c r="B5" s="137"/>
      <c r="C5" s="137"/>
      <c r="D5" s="137"/>
      <c r="E5" s="137"/>
      <c r="F5" s="137"/>
      <c r="G5" s="137"/>
      <c r="H5" s="5"/>
      <c r="I5" s="5"/>
      <c r="J5" s="4"/>
      <c r="K5" s="4"/>
    </row>
    <row r="6" spans="1:11">
      <c r="A6" s="4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 t="s">
        <v>32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4" t="s">
        <v>33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>
      <c r="A9" s="4" t="s">
        <v>34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>
      <c r="A10" s="137" t="s">
        <v>64</v>
      </c>
      <c r="B10" s="137"/>
      <c r="C10" s="137"/>
      <c r="D10" s="137"/>
      <c r="E10" s="137"/>
      <c r="F10" s="137"/>
      <c r="G10" s="137"/>
      <c r="H10" s="5"/>
      <c r="I10" s="5"/>
      <c r="J10" s="4"/>
      <c r="K10" s="4"/>
    </row>
    <row r="11" spans="1:11">
      <c r="A11" s="138" t="s">
        <v>45</v>
      </c>
      <c r="B11" s="138"/>
      <c r="C11" s="138"/>
      <c r="D11" s="138"/>
      <c r="E11" s="138"/>
      <c r="F11" s="138"/>
      <c r="G11" s="138"/>
      <c r="H11" s="4"/>
      <c r="I11" s="4"/>
      <c r="J11" s="4"/>
      <c r="K11" s="4"/>
    </row>
    <row r="12" spans="1:11" ht="42">
      <c r="A12" s="15" t="s">
        <v>2</v>
      </c>
      <c r="B12" s="15" t="s">
        <v>3</v>
      </c>
      <c r="C12" s="15" t="s">
        <v>4</v>
      </c>
      <c r="D12" s="15" t="s">
        <v>5</v>
      </c>
      <c r="E12" s="15" t="s">
        <v>30</v>
      </c>
      <c r="F12" s="15" t="s">
        <v>6</v>
      </c>
      <c r="G12" s="15" t="s">
        <v>7</v>
      </c>
      <c r="H12" s="4"/>
      <c r="I12" s="4"/>
      <c r="J12" s="4"/>
      <c r="K12" s="4"/>
    </row>
    <row r="13" spans="1:11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4"/>
      <c r="I13" s="4"/>
      <c r="J13" s="4"/>
      <c r="K13" s="4"/>
    </row>
    <row r="14" spans="1:11" ht="30">
      <c r="A14" s="131" t="s">
        <v>219</v>
      </c>
      <c r="B14" s="109" t="s">
        <v>8</v>
      </c>
      <c r="C14" s="132">
        <f>C35</f>
        <v>250000</v>
      </c>
      <c r="D14" s="132">
        <f>D35</f>
        <v>250000</v>
      </c>
      <c r="E14" s="2">
        <f>D14-C14</f>
        <v>0</v>
      </c>
      <c r="F14" s="2">
        <f>D14/C14*100</f>
        <v>100</v>
      </c>
      <c r="G14" s="22"/>
      <c r="H14" s="4"/>
      <c r="I14" s="4"/>
      <c r="J14" s="4"/>
      <c r="K14" s="4"/>
    </row>
    <row r="15" spans="1:11" ht="30">
      <c r="A15" s="131" t="s">
        <v>220</v>
      </c>
      <c r="B15" s="109" t="s">
        <v>8</v>
      </c>
      <c r="C15" s="132">
        <f>C79</f>
        <v>276925.09999999992</v>
      </c>
      <c r="D15" s="132">
        <f>D79</f>
        <v>276924.60071999999</v>
      </c>
      <c r="E15" s="110">
        <f>D15-C15</f>
        <v>-0.49927999993087724</v>
      </c>
      <c r="F15" s="110">
        <f>D15/C15*100</f>
        <v>99.99981970576161</v>
      </c>
      <c r="G15" s="22" t="s">
        <v>216</v>
      </c>
      <c r="H15" s="4"/>
      <c r="I15" s="4"/>
      <c r="J15" s="4"/>
      <c r="K15" s="4"/>
    </row>
    <row r="16" spans="1:11" ht="28.5">
      <c r="A16" s="21" t="s">
        <v>9</v>
      </c>
      <c r="B16" s="21" t="s">
        <v>8</v>
      </c>
      <c r="C16" s="10">
        <f>C14</f>
        <v>250000</v>
      </c>
      <c r="D16" s="11">
        <f>D14</f>
        <v>250000</v>
      </c>
      <c r="E16" s="11">
        <f>E14</f>
        <v>0</v>
      </c>
      <c r="F16" s="11">
        <f>D16/C16*100</f>
        <v>100</v>
      </c>
      <c r="G16" s="20"/>
      <c r="H16" s="4"/>
      <c r="I16" s="4"/>
      <c r="J16" s="4"/>
      <c r="K16" s="4"/>
    </row>
    <row r="17" spans="1:11">
      <c r="A17" s="40" t="s">
        <v>10</v>
      </c>
      <c r="B17" s="45"/>
      <c r="C17" s="46"/>
      <c r="D17" s="110"/>
      <c r="E17" s="110"/>
      <c r="F17" s="109"/>
      <c r="G17" s="45"/>
      <c r="H17" s="4"/>
      <c r="I17" s="4"/>
      <c r="J17" s="4"/>
      <c r="K17" s="4"/>
    </row>
    <row r="18" spans="1:11" ht="75">
      <c r="A18" s="70" t="s">
        <v>217</v>
      </c>
      <c r="B18" s="147" t="s">
        <v>40</v>
      </c>
      <c r="C18" s="149">
        <v>100</v>
      </c>
      <c r="D18" s="149">
        <v>29.41</v>
      </c>
      <c r="E18" s="149">
        <f>D18-C18</f>
        <v>-70.59</v>
      </c>
      <c r="F18" s="149">
        <f>D18/C18*100</f>
        <v>29.410000000000004</v>
      </c>
      <c r="G18" s="151" t="s">
        <v>221</v>
      </c>
      <c r="H18" s="4"/>
      <c r="I18" s="4"/>
      <c r="J18" s="4"/>
      <c r="K18" s="4"/>
    </row>
    <row r="19" spans="1:11" ht="30">
      <c r="A19" s="71" t="s">
        <v>218</v>
      </c>
      <c r="B19" s="148"/>
      <c r="C19" s="150"/>
      <c r="D19" s="150"/>
      <c r="E19" s="150"/>
      <c r="F19" s="150"/>
      <c r="G19" s="152"/>
      <c r="H19" s="4"/>
      <c r="I19" s="4"/>
      <c r="J19" s="4"/>
      <c r="K19" s="4"/>
    </row>
    <row r="20" spans="1:11">
      <c r="A20" s="67"/>
      <c r="B20" s="35"/>
      <c r="C20" s="35"/>
      <c r="D20" s="35"/>
      <c r="E20" s="38"/>
      <c r="F20" s="35"/>
      <c r="G20" s="36"/>
      <c r="H20" s="4"/>
      <c r="I20" s="4"/>
      <c r="J20" s="4"/>
      <c r="K20" s="4"/>
    </row>
    <row r="21" spans="1:11">
      <c r="A21" s="13" t="s">
        <v>71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 t="s">
        <v>39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4" t="s">
        <v>20</v>
      </c>
      <c r="B23" s="4" t="s">
        <v>35</v>
      </c>
      <c r="C23" s="4"/>
      <c r="D23" s="4"/>
      <c r="E23" s="4"/>
      <c r="F23" s="4"/>
      <c r="G23" s="4"/>
      <c r="H23" s="4"/>
      <c r="I23" s="4"/>
      <c r="J23" s="4"/>
      <c r="K23" s="4"/>
    </row>
    <row r="24" spans="1:11">
      <c r="A24" s="4" t="s">
        <v>21</v>
      </c>
      <c r="B24" s="4" t="s">
        <v>36</v>
      </c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4" t="s">
        <v>212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42">
      <c r="A26" s="15" t="s">
        <v>27</v>
      </c>
      <c r="B26" s="15" t="s">
        <v>11</v>
      </c>
      <c r="C26" s="15" t="s">
        <v>12</v>
      </c>
      <c r="D26" s="15" t="s">
        <v>5</v>
      </c>
      <c r="E26" s="15" t="s">
        <v>28</v>
      </c>
      <c r="F26" s="15" t="s">
        <v>6</v>
      </c>
      <c r="G26" s="15" t="s">
        <v>13</v>
      </c>
      <c r="H26" s="4"/>
      <c r="I26" s="4"/>
      <c r="J26" s="4"/>
      <c r="K26" s="4"/>
    </row>
    <row r="27" spans="1:11">
      <c r="A27" s="107">
        <v>1</v>
      </c>
      <c r="B27" s="107">
        <v>2</v>
      </c>
      <c r="C27" s="107">
        <v>3</v>
      </c>
      <c r="D27" s="107">
        <v>4</v>
      </c>
      <c r="E27" s="107">
        <v>5</v>
      </c>
      <c r="F27" s="107">
        <v>6</v>
      </c>
      <c r="G27" s="107">
        <v>7</v>
      </c>
      <c r="H27" s="4"/>
      <c r="I27" s="4"/>
      <c r="J27" s="4"/>
      <c r="K27" s="4"/>
    </row>
    <row r="28" spans="1:11" ht="59.25" customHeight="1">
      <c r="A28" s="123" t="s">
        <v>181</v>
      </c>
      <c r="B28" s="107" t="s">
        <v>37</v>
      </c>
      <c r="C28" s="66">
        <v>1</v>
      </c>
      <c r="D28" s="3">
        <v>1</v>
      </c>
      <c r="E28" s="108">
        <f t="shared" ref="E28:E32" si="0">D28-C28</f>
        <v>0</v>
      </c>
      <c r="F28" s="107">
        <f>D28/C28*100</f>
        <v>100</v>
      </c>
      <c r="G28" s="51" t="s">
        <v>244</v>
      </c>
      <c r="H28" s="4"/>
      <c r="I28" s="4"/>
      <c r="J28" s="4"/>
      <c r="K28" s="4"/>
    </row>
    <row r="29" spans="1:11">
      <c r="A29" s="124" t="s">
        <v>182</v>
      </c>
      <c r="B29" s="127" t="s">
        <v>203</v>
      </c>
      <c r="C29" s="66">
        <v>1</v>
      </c>
      <c r="D29" s="3">
        <v>1</v>
      </c>
      <c r="E29" s="108">
        <f t="shared" si="0"/>
        <v>0</v>
      </c>
      <c r="F29" s="107">
        <f t="shared" ref="F29:F32" si="1">D29/C29*100</f>
        <v>100</v>
      </c>
      <c r="G29" s="143" t="s">
        <v>205</v>
      </c>
      <c r="H29" s="4"/>
      <c r="I29" s="4"/>
      <c r="J29" s="4"/>
      <c r="K29" s="4"/>
    </row>
    <row r="30" spans="1:11">
      <c r="A30" s="124" t="s">
        <v>183</v>
      </c>
      <c r="B30" s="127" t="s">
        <v>204</v>
      </c>
      <c r="C30" s="66">
        <v>1</v>
      </c>
      <c r="D30" s="3">
        <v>1</v>
      </c>
      <c r="E30" s="108">
        <f t="shared" si="0"/>
        <v>0</v>
      </c>
      <c r="F30" s="107">
        <f t="shared" si="1"/>
        <v>100</v>
      </c>
      <c r="G30" s="145"/>
      <c r="H30" s="4"/>
      <c r="I30" s="4"/>
      <c r="J30" s="4"/>
      <c r="K30" s="4"/>
    </row>
    <row r="31" spans="1:11">
      <c r="A31" s="124" t="s">
        <v>184</v>
      </c>
      <c r="B31" s="127" t="s">
        <v>43</v>
      </c>
      <c r="C31" s="66">
        <v>1</v>
      </c>
      <c r="D31" s="3">
        <v>1</v>
      </c>
      <c r="E31" s="108">
        <f t="shared" si="0"/>
        <v>0</v>
      </c>
      <c r="F31" s="107">
        <f t="shared" si="1"/>
        <v>100</v>
      </c>
      <c r="G31" s="145"/>
      <c r="H31" s="4"/>
      <c r="I31" s="4"/>
      <c r="J31" s="4"/>
      <c r="K31" s="4"/>
    </row>
    <row r="32" spans="1:11">
      <c r="A32" s="124" t="s">
        <v>185</v>
      </c>
      <c r="B32" s="127" t="s">
        <v>88</v>
      </c>
      <c r="C32" s="66">
        <v>1</v>
      </c>
      <c r="D32" s="3">
        <v>1</v>
      </c>
      <c r="E32" s="108">
        <f t="shared" si="0"/>
        <v>0</v>
      </c>
      <c r="F32" s="107">
        <f t="shared" si="1"/>
        <v>100</v>
      </c>
      <c r="G32" s="145"/>
      <c r="H32" s="4"/>
      <c r="I32" s="4"/>
      <c r="J32" s="4"/>
      <c r="K32" s="4"/>
    </row>
    <row r="33" spans="1:11">
      <c r="A33" s="124" t="s">
        <v>186</v>
      </c>
      <c r="B33" s="127" t="s">
        <v>123</v>
      </c>
      <c r="C33" s="66"/>
      <c r="D33" s="3"/>
      <c r="E33" s="108"/>
      <c r="F33" s="107"/>
      <c r="G33" s="144"/>
      <c r="H33" s="4"/>
      <c r="I33" s="4"/>
      <c r="J33" s="4"/>
      <c r="K33" s="4"/>
    </row>
    <row r="34" spans="1:11" ht="42">
      <c r="A34" s="14" t="s">
        <v>14</v>
      </c>
      <c r="B34" s="15" t="s">
        <v>11</v>
      </c>
      <c r="C34" s="15" t="s">
        <v>12</v>
      </c>
      <c r="D34" s="15" t="s">
        <v>5</v>
      </c>
      <c r="E34" s="15" t="s">
        <v>22</v>
      </c>
      <c r="F34" s="15" t="s">
        <v>6</v>
      </c>
      <c r="G34" s="15" t="s">
        <v>16</v>
      </c>
      <c r="H34" s="4"/>
      <c r="I34" s="4"/>
      <c r="J34" s="4"/>
      <c r="K34" s="4"/>
    </row>
    <row r="35" spans="1:11" ht="30">
      <c r="A35" s="123" t="s">
        <v>181</v>
      </c>
      <c r="B35" s="107" t="s">
        <v>17</v>
      </c>
      <c r="C35" s="64">
        <v>250000</v>
      </c>
      <c r="D35" s="62">
        <v>250000</v>
      </c>
      <c r="E35" s="108">
        <f>D35-C35</f>
        <v>0</v>
      </c>
      <c r="F35" s="108">
        <f>D35/C35*100</f>
        <v>100</v>
      </c>
      <c r="G35" s="22"/>
      <c r="H35" s="4"/>
      <c r="I35" s="4"/>
      <c r="J35" s="4"/>
      <c r="K35" s="4"/>
    </row>
    <row r="36" spans="1:11">
      <c r="A36" s="128"/>
      <c r="B36" s="35"/>
      <c r="C36" s="129"/>
      <c r="D36" s="115"/>
      <c r="E36" s="38"/>
      <c r="F36" s="35"/>
      <c r="G36" s="106"/>
      <c r="H36" s="4"/>
      <c r="I36" s="4"/>
      <c r="J36" s="4"/>
      <c r="K36" s="4"/>
    </row>
    <row r="37" spans="1:11">
      <c r="A37" s="13" t="s">
        <v>38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>
      <c r="A38" s="4" t="s">
        <v>39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>
      <c r="A39" s="4" t="s">
        <v>20</v>
      </c>
      <c r="B39" s="4" t="s">
        <v>35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>
      <c r="A40" s="4" t="s">
        <v>21</v>
      </c>
      <c r="B40" s="4" t="s">
        <v>36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>
      <c r="A41" s="4" t="s">
        <v>65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42">
      <c r="A42" s="15" t="s">
        <v>27</v>
      </c>
      <c r="B42" s="15" t="s">
        <v>11</v>
      </c>
      <c r="C42" s="15" t="s">
        <v>12</v>
      </c>
      <c r="D42" s="15" t="s">
        <v>5</v>
      </c>
      <c r="E42" s="15" t="s">
        <v>28</v>
      </c>
      <c r="F42" s="15" t="s">
        <v>6</v>
      </c>
      <c r="G42" s="15" t="s">
        <v>13</v>
      </c>
      <c r="H42" s="4"/>
      <c r="I42" s="4"/>
      <c r="J42" s="4"/>
      <c r="K42" s="4"/>
    </row>
    <row r="43" spans="1:11">
      <c r="A43" s="20">
        <v>1</v>
      </c>
      <c r="B43" s="20">
        <v>2</v>
      </c>
      <c r="C43" s="20">
        <v>3</v>
      </c>
      <c r="D43" s="20">
        <v>4</v>
      </c>
      <c r="E43" s="20">
        <v>5</v>
      </c>
      <c r="F43" s="20">
        <v>6</v>
      </c>
      <c r="G43" s="20">
        <v>7</v>
      </c>
      <c r="H43" s="4"/>
      <c r="I43" s="4"/>
      <c r="J43" s="4"/>
      <c r="K43" s="4"/>
    </row>
    <row r="44" spans="1:11" ht="45">
      <c r="A44" s="123" t="s">
        <v>187</v>
      </c>
      <c r="B44" s="107" t="s">
        <v>43</v>
      </c>
      <c r="C44" s="3">
        <v>1</v>
      </c>
      <c r="D44" s="3">
        <v>1</v>
      </c>
      <c r="E44" s="110">
        <f t="shared" ref="E44" si="2">D44-C44</f>
        <v>0</v>
      </c>
      <c r="F44" s="110">
        <f t="shared" ref="F44" si="3">D44/C44*100</f>
        <v>100</v>
      </c>
      <c r="G44" s="22" t="s">
        <v>206</v>
      </c>
      <c r="H44" s="4"/>
      <c r="I44" s="4"/>
      <c r="J44" s="4"/>
      <c r="K44" s="4"/>
    </row>
    <row r="45" spans="1:11" ht="75">
      <c r="A45" s="123" t="s">
        <v>188</v>
      </c>
      <c r="B45" s="107" t="s">
        <v>37</v>
      </c>
      <c r="C45" s="3">
        <v>1</v>
      </c>
      <c r="D45" s="3">
        <v>0</v>
      </c>
      <c r="E45" s="110">
        <f t="shared" ref="E45:E59" si="4">D45-C45</f>
        <v>-1</v>
      </c>
      <c r="F45" s="110">
        <f t="shared" ref="F45:F59" si="5">D45/C45*100</f>
        <v>0</v>
      </c>
      <c r="G45" s="8" t="s">
        <v>207</v>
      </c>
      <c r="H45" s="4"/>
      <c r="I45" s="4"/>
      <c r="J45" s="4"/>
      <c r="K45" s="4"/>
    </row>
    <row r="46" spans="1:11" ht="75">
      <c r="A46" s="125" t="s">
        <v>189</v>
      </c>
      <c r="B46" s="107" t="s">
        <v>37</v>
      </c>
      <c r="C46" s="3">
        <v>1</v>
      </c>
      <c r="D46" s="3">
        <v>0</v>
      </c>
      <c r="E46" s="110">
        <f t="shared" si="4"/>
        <v>-1</v>
      </c>
      <c r="F46" s="110">
        <f t="shared" si="5"/>
        <v>0</v>
      </c>
      <c r="G46" s="22" t="s">
        <v>245</v>
      </c>
      <c r="H46" s="4"/>
      <c r="I46" s="4"/>
      <c r="J46" s="4"/>
      <c r="K46" s="4"/>
    </row>
    <row r="47" spans="1:11" ht="45">
      <c r="A47" s="126" t="s">
        <v>190</v>
      </c>
      <c r="B47" s="107" t="s">
        <v>43</v>
      </c>
      <c r="C47" s="3">
        <v>1</v>
      </c>
      <c r="D47" s="3">
        <v>1</v>
      </c>
      <c r="E47" s="110">
        <f t="shared" si="4"/>
        <v>0</v>
      </c>
      <c r="F47" s="110">
        <f t="shared" si="5"/>
        <v>100</v>
      </c>
      <c r="G47" s="50" t="s">
        <v>208</v>
      </c>
      <c r="H47" s="4"/>
      <c r="I47" s="4"/>
      <c r="J47" s="4"/>
      <c r="K47" s="4"/>
    </row>
    <row r="48" spans="1:11" ht="45" customHeight="1">
      <c r="A48" s="126" t="s">
        <v>191</v>
      </c>
      <c r="B48" s="107" t="s">
        <v>43</v>
      </c>
      <c r="C48" s="3">
        <v>1</v>
      </c>
      <c r="D48" s="3">
        <v>0</v>
      </c>
      <c r="E48" s="110">
        <f t="shared" si="4"/>
        <v>-1</v>
      </c>
      <c r="F48" s="110">
        <f t="shared" si="5"/>
        <v>0</v>
      </c>
      <c r="G48" s="50" t="s">
        <v>246</v>
      </c>
      <c r="H48" s="4"/>
      <c r="I48" s="4"/>
      <c r="J48" s="4"/>
      <c r="K48" s="4"/>
    </row>
    <row r="49" spans="1:11" ht="45" customHeight="1">
      <c r="A49" s="123" t="s">
        <v>192</v>
      </c>
      <c r="B49" s="107" t="s">
        <v>43</v>
      </c>
      <c r="C49" s="3">
        <v>1</v>
      </c>
      <c r="D49" s="3">
        <v>1</v>
      </c>
      <c r="E49" s="110">
        <f t="shared" si="4"/>
        <v>0</v>
      </c>
      <c r="F49" s="110">
        <f t="shared" si="5"/>
        <v>100</v>
      </c>
      <c r="G49" s="50" t="s">
        <v>210</v>
      </c>
      <c r="H49" s="4"/>
      <c r="I49" s="4"/>
      <c r="J49" s="4"/>
      <c r="K49" s="4"/>
    </row>
    <row r="50" spans="1:11" ht="45">
      <c r="A50" s="126" t="s">
        <v>193</v>
      </c>
      <c r="B50" s="107" t="s">
        <v>43</v>
      </c>
      <c r="C50" s="3">
        <v>1</v>
      </c>
      <c r="D50" s="3">
        <v>0</v>
      </c>
      <c r="E50" s="110">
        <f t="shared" si="4"/>
        <v>-1</v>
      </c>
      <c r="F50" s="110">
        <f t="shared" si="5"/>
        <v>0</v>
      </c>
      <c r="G50" s="50" t="s">
        <v>246</v>
      </c>
      <c r="H50" s="4"/>
      <c r="I50" s="4"/>
      <c r="J50" s="4"/>
      <c r="K50" s="4"/>
    </row>
    <row r="51" spans="1:11" ht="45">
      <c r="A51" s="126" t="s">
        <v>194</v>
      </c>
      <c r="B51" s="107" t="s">
        <v>43</v>
      </c>
      <c r="C51" s="3">
        <v>1</v>
      </c>
      <c r="D51" s="3">
        <v>0</v>
      </c>
      <c r="E51" s="110">
        <f t="shared" si="4"/>
        <v>-1</v>
      </c>
      <c r="F51" s="110">
        <f t="shared" si="5"/>
        <v>0</v>
      </c>
      <c r="G51" s="50" t="s">
        <v>246</v>
      </c>
      <c r="H51" s="4"/>
      <c r="I51" s="4"/>
      <c r="J51" s="4"/>
      <c r="K51" s="4"/>
    </row>
    <row r="52" spans="1:11" ht="45.75" customHeight="1">
      <c r="A52" s="123" t="s">
        <v>195</v>
      </c>
      <c r="B52" s="107" t="s">
        <v>43</v>
      </c>
      <c r="C52" s="3">
        <v>1</v>
      </c>
      <c r="D52" s="3">
        <v>0</v>
      </c>
      <c r="E52" s="110">
        <f t="shared" si="4"/>
        <v>-1</v>
      </c>
      <c r="F52" s="110">
        <f t="shared" si="5"/>
        <v>0</v>
      </c>
      <c r="G52" s="50" t="s">
        <v>209</v>
      </c>
      <c r="H52" s="4"/>
      <c r="I52" s="4"/>
      <c r="J52" s="4"/>
      <c r="K52" s="4"/>
    </row>
    <row r="53" spans="1:11" ht="45">
      <c r="A53" s="123" t="s">
        <v>196</v>
      </c>
      <c r="B53" s="107" t="s">
        <v>43</v>
      </c>
      <c r="C53" s="3">
        <v>1</v>
      </c>
      <c r="D53" s="3">
        <v>0</v>
      </c>
      <c r="E53" s="110">
        <f t="shared" si="4"/>
        <v>-1</v>
      </c>
      <c r="F53" s="110">
        <f t="shared" si="5"/>
        <v>0</v>
      </c>
      <c r="G53" s="50" t="s">
        <v>209</v>
      </c>
      <c r="H53" s="4"/>
      <c r="I53" s="4"/>
      <c r="J53" s="4"/>
      <c r="K53" s="4"/>
    </row>
    <row r="54" spans="1:11" ht="46.5" customHeight="1">
      <c r="A54" s="123" t="s">
        <v>197</v>
      </c>
      <c r="B54" s="107" t="s">
        <v>43</v>
      </c>
      <c r="C54" s="3">
        <v>1</v>
      </c>
      <c r="D54" s="3">
        <v>0</v>
      </c>
      <c r="E54" s="110">
        <f t="shared" si="4"/>
        <v>-1</v>
      </c>
      <c r="F54" s="110">
        <f t="shared" si="5"/>
        <v>0</v>
      </c>
      <c r="G54" s="50" t="s">
        <v>209</v>
      </c>
      <c r="H54" s="4"/>
      <c r="I54" s="4"/>
      <c r="J54" s="4"/>
      <c r="K54" s="4"/>
    </row>
    <row r="55" spans="1:11" ht="45">
      <c r="A55" s="123" t="s">
        <v>198</v>
      </c>
      <c r="B55" s="107" t="s">
        <v>43</v>
      </c>
      <c r="C55" s="3">
        <v>1</v>
      </c>
      <c r="D55" s="3">
        <v>0</v>
      </c>
      <c r="E55" s="110">
        <f t="shared" si="4"/>
        <v>-1</v>
      </c>
      <c r="F55" s="110">
        <f t="shared" si="5"/>
        <v>0</v>
      </c>
      <c r="G55" s="50" t="s">
        <v>209</v>
      </c>
      <c r="H55" s="4"/>
      <c r="I55" s="4"/>
      <c r="J55" s="4"/>
      <c r="K55" s="4"/>
    </row>
    <row r="56" spans="1:11" ht="60">
      <c r="A56" s="83" t="s">
        <v>199</v>
      </c>
      <c r="B56" s="107" t="s">
        <v>43</v>
      </c>
      <c r="C56" s="3">
        <v>1</v>
      </c>
      <c r="D56" s="3">
        <v>0</v>
      </c>
      <c r="E56" s="110">
        <f t="shared" si="4"/>
        <v>-1</v>
      </c>
      <c r="F56" s="110">
        <f t="shared" si="5"/>
        <v>0</v>
      </c>
      <c r="G56" s="50" t="s">
        <v>209</v>
      </c>
      <c r="H56" s="4"/>
      <c r="I56" s="4"/>
      <c r="J56" s="4"/>
      <c r="K56" s="4"/>
    </row>
    <row r="57" spans="1:11" ht="45">
      <c r="A57" s="123" t="s">
        <v>200</v>
      </c>
      <c r="B57" s="107" t="s">
        <v>43</v>
      </c>
      <c r="C57" s="3">
        <v>1</v>
      </c>
      <c r="D57" s="3">
        <v>0</v>
      </c>
      <c r="E57" s="110">
        <f t="shared" si="4"/>
        <v>-1</v>
      </c>
      <c r="F57" s="110">
        <f t="shared" si="5"/>
        <v>0</v>
      </c>
      <c r="G57" s="50" t="s">
        <v>246</v>
      </c>
      <c r="H57" s="4"/>
      <c r="I57" s="4"/>
      <c r="J57" s="4"/>
      <c r="K57" s="4"/>
    </row>
    <row r="58" spans="1:11" ht="45">
      <c r="A58" s="126" t="s">
        <v>201</v>
      </c>
      <c r="B58" s="107" t="s">
        <v>43</v>
      </c>
      <c r="C58" s="3">
        <v>1</v>
      </c>
      <c r="D58" s="3">
        <v>0</v>
      </c>
      <c r="E58" s="110">
        <f t="shared" si="4"/>
        <v>-1</v>
      </c>
      <c r="F58" s="110">
        <f t="shared" si="5"/>
        <v>0</v>
      </c>
      <c r="G58" s="50" t="s">
        <v>211</v>
      </c>
      <c r="H58" s="4"/>
      <c r="I58" s="4"/>
      <c r="J58" s="4"/>
      <c r="K58" s="4"/>
    </row>
    <row r="59" spans="1:11" ht="60">
      <c r="A59" s="126" t="s">
        <v>202</v>
      </c>
      <c r="B59" s="107" t="s">
        <v>43</v>
      </c>
      <c r="C59" s="3">
        <v>1</v>
      </c>
      <c r="D59" s="3">
        <v>1</v>
      </c>
      <c r="E59" s="110">
        <f t="shared" si="4"/>
        <v>0</v>
      </c>
      <c r="F59" s="110">
        <f t="shared" si="5"/>
        <v>100</v>
      </c>
      <c r="G59" s="50" t="s">
        <v>247</v>
      </c>
      <c r="H59" s="4"/>
      <c r="I59" s="4"/>
      <c r="J59" s="4"/>
      <c r="K59" s="4"/>
    </row>
    <row r="60" spans="1:11" ht="30">
      <c r="A60" s="30" t="s">
        <v>213</v>
      </c>
      <c r="B60" s="109"/>
      <c r="C60" s="65"/>
      <c r="D60" s="110"/>
      <c r="E60" s="110"/>
      <c r="F60" s="110"/>
      <c r="G60" s="51" t="s">
        <v>214</v>
      </c>
      <c r="H60" s="4"/>
      <c r="I60" s="4"/>
      <c r="J60" s="4"/>
      <c r="K60" s="4"/>
    </row>
    <row r="61" spans="1:11" ht="42">
      <c r="A61" s="14" t="s">
        <v>14</v>
      </c>
      <c r="B61" s="15" t="s">
        <v>11</v>
      </c>
      <c r="C61" s="15" t="s">
        <v>12</v>
      </c>
      <c r="D61" s="15" t="s">
        <v>5</v>
      </c>
      <c r="E61" s="15" t="s">
        <v>22</v>
      </c>
      <c r="F61" s="15" t="s">
        <v>6</v>
      </c>
      <c r="G61" s="15" t="s">
        <v>16</v>
      </c>
      <c r="H61" s="4"/>
      <c r="I61" s="4"/>
      <c r="J61" s="4"/>
      <c r="K61" s="4"/>
    </row>
    <row r="62" spans="1:11" ht="45">
      <c r="A62" s="123" t="s">
        <v>215</v>
      </c>
      <c r="B62" s="20" t="s">
        <v>17</v>
      </c>
      <c r="C62" s="37">
        <v>38025.699999999997</v>
      </c>
      <c r="D62" s="29">
        <v>38025.699999999997</v>
      </c>
      <c r="E62" s="2">
        <f t="shared" ref="E62:E64" si="6">D62-C62</f>
        <v>0</v>
      </c>
      <c r="F62" s="2">
        <f t="shared" ref="F62:F64" si="7">D62/C62*100</f>
        <v>100</v>
      </c>
      <c r="G62" s="22"/>
      <c r="H62" s="4"/>
      <c r="I62" s="4"/>
      <c r="J62" s="4"/>
      <c r="K62" s="4"/>
    </row>
    <row r="63" spans="1:11" ht="30">
      <c r="A63" s="125" t="s">
        <v>189</v>
      </c>
      <c r="B63" s="20" t="s">
        <v>17</v>
      </c>
      <c r="C63" s="37">
        <v>171684.6</v>
      </c>
      <c r="D63" s="29">
        <v>171684.6</v>
      </c>
      <c r="E63" s="2">
        <f t="shared" si="6"/>
        <v>0</v>
      </c>
      <c r="F63" s="2">
        <f t="shared" si="7"/>
        <v>100</v>
      </c>
      <c r="G63" s="22"/>
      <c r="H63" s="4"/>
      <c r="I63" s="4"/>
      <c r="J63" s="4"/>
      <c r="K63" s="4"/>
    </row>
    <row r="64" spans="1:11" ht="45">
      <c r="A64" s="126" t="s">
        <v>190</v>
      </c>
      <c r="B64" s="20" t="s">
        <v>17</v>
      </c>
      <c r="C64" s="65">
        <v>11701.1</v>
      </c>
      <c r="D64" s="29">
        <v>11701.088760000001</v>
      </c>
      <c r="E64" s="2">
        <f t="shared" si="6"/>
        <v>-1.1239999999816064E-2</v>
      </c>
      <c r="F64" s="2">
        <f t="shared" si="7"/>
        <v>99.999903940655159</v>
      </c>
      <c r="G64" s="51"/>
      <c r="H64" s="4"/>
      <c r="I64" s="4"/>
      <c r="J64" s="4"/>
      <c r="K64" s="4"/>
    </row>
    <row r="65" spans="1:11" ht="45.75" customHeight="1">
      <c r="A65" s="126" t="s">
        <v>191</v>
      </c>
      <c r="B65" s="107" t="s">
        <v>17</v>
      </c>
      <c r="C65" s="65">
        <v>2638.2</v>
      </c>
      <c r="D65" s="29">
        <v>2638.15</v>
      </c>
      <c r="E65" s="110">
        <f t="shared" ref="E65:E78" si="8">D65-C65</f>
        <v>-4.9999999999727152E-2</v>
      </c>
      <c r="F65" s="110">
        <f t="shared" ref="F65:F78" si="9">D65/C65*100</f>
        <v>99.998104768402712</v>
      </c>
      <c r="G65" s="51"/>
      <c r="H65" s="4"/>
      <c r="I65" s="4"/>
      <c r="J65" s="4"/>
      <c r="K65" s="4"/>
    </row>
    <row r="66" spans="1:11" ht="45.75" customHeight="1">
      <c r="A66" s="123" t="s">
        <v>192</v>
      </c>
      <c r="B66" s="107" t="s">
        <v>17</v>
      </c>
      <c r="C66" s="65">
        <v>2740</v>
      </c>
      <c r="D66" s="29">
        <v>2740</v>
      </c>
      <c r="E66" s="110">
        <f t="shared" si="8"/>
        <v>0</v>
      </c>
      <c r="F66" s="110">
        <f t="shared" si="9"/>
        <v>100</v>
      </c>
      <c r="G66" s="51"/>
      <c r="H66" s="4"/>
      <c r="I66" s="4"/>
      <c r="J66" s="4"/>
      <c r="K66" s="4"/>
    </row>
    <row r="67" spans="1:11" ht="45">
      <c r="A67" s="126" t="s">
        <v>193</v>
      </c>
      <c r="B67" s="107" t="s">
        <v>17</v>
      </c>
      <c r="C67" s="65">
        <v>1686.3</v>
      </c>
      <c r="D67" s="29">
        <v>1686.25</v>
      </c>
      <c r="E67" s="110">
        <f t="shared" si="8"/>
        <v>-4.9999999999954525E-2</v>
      </c>
      <c r="F67" s="110">
        <f t="shared" si="9"/>
        <v>99.99703492854178</v>
      </c>
      <c r="G67" s="51"/>
      <c r="H67" s="4"/>
      <c r="I67" s="4"/>
      <c r="J67" s="4"/>
      <c r="K67" s="4"/>
    </row>
    <row r="68" spans="1:11" ht="45">
      <c r="A68" s="126" t="s">
        <v>194</v>
      </c>
      <c r="B68" s="107" t="s">
        <v>17</v>
      </c>
      <c r="C68" s="65">
        <v>1686.3</v>
      </c>
      <c r="D68" s="29">
        <v>1686.25</v>
      </c>
      <c r="E68" s="110">
        <f t="shared" si="8"/>
        <v>-4.9999999999954525E-2</v>
      </c>
      <c r="F68" s="110">
        <f t="shared" si="9"/>
        <v>99.99703492854178</v>
      </c>
      <c r="G68" s="51"/>
      <c r="H68" s="4"/>
      <c r="I68" s="4"/>
      <c r="J68" s="4"/>
      <c r="K68" s="4"/>
    </row>
    <row r="69" spans="1:11" ht="45.75" customHeight="1">
      <c r="A69" s="123" t="s">
        <v>195</v>
      </c>
      <c r="B69" s="107" t="s">
        <v>17</v>
      </c>
      <c r="C69" s="65">
        <v>1686.3</v>
      </c>
      <c r="D69" s="29">
        <v>1686.25</v>
      </c>
      <c r="E69" s="110">
        <f t="shared" si="8"/>
        <v>-4.9999999999954525E-2</v>
      </c>
      <c r="F69" s="110">
        <f t="shared" si="9"/>
        <v>99.99703492854178</v>
      </c>
      <c r="G69" s="51"/>
      <c r="H69" s="4"/>
      <c r="I69" s="4"/>
      <c r="J69" s="4"/>
      <c r="K69" s="4"/>
    </row>
    <row r="70" spans="1:11" ht="45">
      <c r="A70" s="123" t="s">
        <v>196</v>
      </c>
      <c r="B70" s="107" t="s">
        <v>17</v>
      </c>
      <c r="C70" s="65">
        <v>1686.3</v>
      </c>
      <c r="D70" s="29">
        <v>1686.25</v>
      </c>
      <c r="E70" s="110">
        <f t="shared" si="8"/>
        <v>-4.9999999999954525E-2</v>
      </c>
      <c r="F70" s="110">
        <f t="shared" si="9"/>
        <v>99.99703492854178</v>
      </c>
      <c r="G70" s="51"/>
      <c r="H70" s="4"/>
      <c r="I70" s="4"/>
      <c r="J70" s="4"/>
      <c r="K70" s="4"/>
    </row>
    <row r="71" spans="1:11" ht="45" customHeight="1">
      <c r="A71" s="123" t="s">
        <v>197</v>
      </c>
      <c r="B71" s="107" t="s">
        <v>17</v>
      </c>
      <c r="C71" s="65">
        <v>1686.3</v>
      </c>
      <c r="D71" s="29">
        <v>1686.25</v>
      </c>
      <c r="E71" s="110">
        <f t="shared" si="8"/>
        <v>-4.9999999999954525E-2</v>
      </c>
      <c r="F71" s="110">
        <f t="shared" si="9"/>
        <v>99.99703492854178</v>
      </c>
      <c r="G71" s="51"/>
      <c r="H71" s="4"/>
      <c r="I71" s="4"/>
      <c r="J71" s="4"/>
      <c r="K71" s="4"/>
    </row>
    <row r="72" spans="1:11" ht="45">
      <c r="A72" s="123" t="s">
        <v>198</v>
      </c>
      <c r="B72" s="107" t="s">
        <v>17</v>
      </c>
      <c r="C72" s="65">
        <v>1686.3</v>
      </c>
      <c r="D72" s="29">
        <v>1686.25</v>
      </c>
      <c r="E72" s="110">
        <f t="shared" si="8"/>
        <v>-4.9999999999954525E-2</v>
      </c>
      <c r="F72" s="110">
        <f t="shared" si="9"/>
        <v>99.99703492854178</v>
      </c>
      <c r="G72" s="51"/>
      <c r="H72" s="4"/>
      <c r="I72" s="4"/>
      <c r="J72" s="4"/>
      <c r="K72" s="4"/>
    </row>
    <row r="73" spans="1:11" ht="30">
      <c r="A73" s="130" t="s">
        <v>74</v>
      </c>
      <c r="B73" s="107" t="s">
        <v>17</v>
      </c>
      <c r="C73" s="65">
        <v>9484.7999999999993</v>
      </c>
      <c r="D73" s="29">
        <v>9484.7926800000005</v>
      </c>
      <c r="E73" s="110">
        <f t="shared" si="8"/>
        <v>-7.319999998799176E-3</v>
      </c>
      <c r="F73" s="110">
        <f t="shared" si="9"/>
        <v>99.999922823886649</v>
      </c>
      <c r="G73" s="51"/>
      <c r="H73" s="4"/>
      <c r="I73" s="4"/>
      <c r="J73" s="4"/>
      <c r="K73" s="4"/>
    </row>
    <row r="74" spans="1:11" ht="60">
      <c r="A74" s="83" t="s">
        <v>199</v>
      </c>
      <c r="B74" s="107" t="s">
        <v>17</v>
      </c>
      <c r="C74" s="65">
        <v>3024</v>
      </c>
      <c r="D74" s="29">
        <v>3024</v>
      </c>
      <c r="E74" s="110">
        <f t="shared" si="8"/>
        <v>0</v>
      </c>
      <c r="F74" s="110">
        <f t="shared" si="9"/>
        <v>100</v>
      </c>
      <c r="G74" s="51"/>
      <c r="H74" s="4"/>
      <c r="I74" s="4"/>
      <c r="J74" s="4"/>
      <c r="K74" s="4"/>
    </row>
    <row r="75" spans="1:11" ht="45">
      <c r="A75" s="123" t="s">
        <v>200</v>
      </c>
      <c r="B75" s="107" t="s">
        <v>17</v>
      </c>
      <c r="C75" s="65">
        <v>1686.3</v>
      </c>
      <c r="D75" s="29">
        <v>1686.25</v>
      </c>
      <c r="E75" s="110">
        <f t="shared" si="8"/>
        <v>-4.9999999999954525E-2</v>
      </c>
      <c r="F75" s="110">
        <f t="shared" si="9"/>
        <v>99.99703492854178</v>
      </c>
      <c r="G75" s="51"/>
      <c r="H75" s="4"/>
      <c r="I75" s="4"/>
      <c r="J75" s="4"/>
      <c r="K75" s="4"/>
    </row>
    <row r="76" spans="1:11" ht="45">
      <c r="A76" s="126" t="s">
        <v>201</v>
      </c>
      <c r="B76" s="107" t="s">
        <v>17</v>
      </c>
      <c r="C76" s="65">
        <v>2092.1</v>
      </c>
      <c r="D76" s="29">
        <v>2092.0931999999998</v>
      </c>
      <c r="E76" s="110">
        <f t="shared" si="8"/>
        <v>-6.8000000001120497E-3</v>
      </c>
      <c r="F76" s="110">
        <f t="shared" si="9"/>
        <v>99.999674967735757</v>
      </c>
      <c r="G76" s="51"/>
      <c r="H76" s="4"/>
      <c r="I76" s="4"/>
      <c r="J76" s="4"/>
      <c r="K76" s="4"/>
    </row>
    <row r="77" spans="1:11" ht="60">
      <c r="A77" s="126" t="s">
        <v>202</v>
      </c>
      <c r="B77" s="107" t="s">
        <v>17</v>
      </c>
      <c r="C77" s="65">
        <v>4385.5</v>
      </c>
      <c r="D77" s="29">
        <v>4385.4260800000002</v>
      </c>
      <c r="E77" s="110">
        <f t="shared" si="8"/>
        <v>-7.3919999999816355E-2</v>
      </c>
      <c r="F77" s="110">
        <f t="shared" si="9"/>
        <v>99.998314445331204</v>
      </c>
      <c r="G77" s="51"/>
      <c r="H77" s="4"/>
      <c r="I77" s="4"/>
      <c r="J77" s="4"/>
      <c r="K77" s="4"/>
    </row>
    <row r="78" spans="1:11" ht="30">
      <c r="A78" s="30" t="s">
        <v>213</v>
      </c>
      <c r="B78" s="107" t="s">
        <v>17</v>
      </c>
      <c r="C78" s="65">
        <v>19345</v>
      </c>
      <c r="D78" s="29">
        <v>19345</v>
      </c>
      <c r="E78" s="110">
        <f t="shared" si="8"/>
        <v>0</v>
      </c>
      <c r="F78" s="110">
        <f t="shared" si="9"/>
        <v>100</v>
      </c>
      <c r="G78" s="51" t="s">
        <v>214</v>
      </c>
      <c r="H78" s="4"/>
      <c r="I78" s="4"/>
      <c r="J78" s="4"/>
      <c r="K78" s="4"/>
    </row>
    <row r="79" spans="1:11" ht="28.5">
      <c r="A79" s="21" t="s">
        <v>18</v>
      </c>
      <c r="B79" s="21" t="s">
        <v>17</v>
      </c>
      <c r="C79" s="11">
        <f>SUM(C62:C78)</f>
        <v>276925.09999999992</v>
      </c>
      <c r="D79" s="11">
        <f>SUM(D62:D78)</f>
        <v>276924.60071999999</v>
      </c>
      <c r="E79" s="110">
        <f t="shared" ref="E79" si="10">D79-C79</f>
        <v>-0.49927999993087724</v>
      </c>
      <c r="F79" s="110">
        <f t="shared" ref="F79" si="11">D79/C79*100</f>
        <v>99.99981970576161</v>
      </c>
      <c r="G79" s="51" t="s">
        <v>216</v>
      </c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5" customHeight="1">
      <c r="A81" s="17" t="s">
        <v>229</v>
      </c>
      <c r="B81" s="139" t="s">
        <v>24</v>
      </c>
      <c r="C81" s="139"/>
      <c r="D81" s="139"/>
      <c r="E81" s="139"/>
      <c r="F81" s="140" t="s">
        <v>67</v>
      </c>
      <c r="G81" s="140"/>
      <c r="H81" s="4"/>
      <c r="I81" s="4"/>
      <c r="J81" s="4"/>
      <c r="K81" s="4"/>
    </row>
    <row r="82" spans="1:11">
      <c r="A82" s="7"/>
      <c r="B82" s="4"/>
      <c r="C82" s="136" t="s">
        <v>25</v>
      </c>
      <c r="D82" s="136"/>
      <c r="E82" s="4"/>
      <c r="F82" s="136" t="s">
        <v>26</v>
      </c>
      <c r="G82" s="136"/>
      <c r="H82" s="4"/>
      <c r="I82" s="4"/>
      <c r="J82" s="4"/>
      <c r="K82" s="4"/>
    </row>
    <row r="83" spans="1:11">
      <c r="A83" s="4" t="s">
        <v>23</v>
      </c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18" t="s">
        <v>69</v>
      </c>
      <c r="B84" s="139" t="s">
        <v>24</v>
      </c>
      <c r="C84" s="139"/>
      <c r="D84" s="139"/>
      <c r="E84" s="139"/>
      <c r="F84" s="140" t="s">
        <v>42</v>
      </c>
      <c r="G84" s="140"/>
      <c r="H84" s="4"/>
      <c r="I84" s="4"/>
      <c r="J84" s="4"/>
      <c r="K84" s="4"/>
    </row>
    <row r="85" spans="1:11">
      <c r="A85" s="4" t="s">
        <v>19</v>
      </c>
      <c r="B85" s="4"/>
      <c r="C85" s="136" t="s">
        <v>29</v>
      </c>
      <c r="D85" s="136"/>
      <c r="E85" s="4"/>
      <c r="F85" s="136" t="s">
        <v>26</v>
      </c>
      <c r="G85" s="136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</sheetData>
  <mergeCells count="21">
    <mergeCell ref="G29:G33"/>
    <mergeCell ref="A11:G11"/>
    <mergeCell ref="A1:G1"/>
    <mergeCell ref="A2:G2"/>
    <mergeCell ref="A3:G3"/>
    <mergeCell ref="A5:G5"/>
    <mergeCell ref="A10:G10"/>
    <mergeCell ref="B18:B19"/>
    <mergeCell ref="C18:C19"/>
    <mergeCell ref="D18:D19"/>
    <mergeCell ref="E18:E19"/>
    <mergeCell ref="F18:F19"/>
    <mergeCell ref="G18:G19"/>
    <mergeCell ref="C85:D85"/>
    <mergeCell ref="F85:G85"/>
    <mergeCell ref="B81:E81"/>
    <mergeCell ref="F81:G81"/>
    <mergeCell ref="C82:D82"/>
    <mergeCell ref="F82:G82"/>
    <mergeCell ref="B84:E84"/>
    <mergeCell ref="F84:G84"/>
  </mergeCells>
  <pageMargins left="0.31496062992125984" right="0.31496062992125984" top="0.55118110236220474" bottom="0.35433070866141736" header="0.31496062992125984" footer="0.31496062992125984"/>
  <pageSetup paperSize="9" scale="79" fitToHeight="0" orientation="landscape" r:id="rId1"/>
  <rowBreaks count="1" manualBreakCount="1">
    <brk id="8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0"/>
  <sheetViews>
    <sheetView view="pageBreakPreview" zoomScale="112" zoomScaleNormal="100" zoomScaleSheetLayoutView="112" workbookViewId="0">
      <selection activeCell="F25" sqref="F25:G25"/>
    </sheetView>
  </sheetViews>
  <sheetFormatPr defaultRowHeight="15"/>
  <cols>
    <col min="1" max="1" width="64.140625" customWidth="1"/>
    <col min="2" max="2" width="7.42578125" customWidth="1"/>
    <col min="3" max="4" width="10.140625" bestFit="1" customWidth="1"/>
    <col min="5" max="5" width="12" bestFit="1" customWidth="1"/>
    <col min="6" max="6" width="17" customWidth="1"/>
    <col min="7" max="7" width="50" bestFit="1" customWidth="1"/>
    <col min="8" max="8" width="4.85546875" bestFit="1" customWidth="1"/>
    <col min="11" max="11" width="9.28515625" bestFit="1" customWidth="1"/>
  </cols>
  <sheetData>
    <row r="1" spans="1:11">
      <c r="A1" s="135" t="s">
        <v>0</v>
      </c>
      <c r="B1" s="135"/>
      <c r="C1" s="135"/>
      <c r="D1" s="135"/>
      <c r="E1" s="135"/>
      <c r="F1" s="135"/>
      <c r="G1" s="135"/>
      <c r="H1" s="16"/>
      <c r="I1" s="16"/>
      <c r="J1" s="4"/>
      <c r="K1" s="4"/>
    </row>
    <row r="2" spans="1:11">
      <c r="A2" s="136" t="s">
        <v>1</v>
      </c>
      <c r="B2" s="136"/>
      <c r="C2" s="136"/>
      <c r="D2" s="136"/>
      <c r="E2" s="136"/>
      <c r="F2" s="136"/>
      <c r="G2" s="136"/>
      <c r="H2" s="19"/>
      <c r="I2" s="19"/>
      <c r="J2" s="4"/>
      <c r="K2" s="4"/>
    </row>
    <row r="3" spans="1:11">
      <c r="A3" s="135" t="s">
        <v>80</v>
      </c>
      <c r="B3" s="135"/>
      <c r="C3" s="135"/>
      <c r="D3" s="135"/>
      <c r="E3" s="135"/>
      <c r="F3" s="135"/>
      <c r="G3" s="135"/>
      <c r="H3" s="16"/>
      <c r="I3" s="16"/>
      <c r="J3" s="4"/>
      <c r="K3" s="4"/>
    </row>
    <row r="4" spans="1:11">
      <c r="A4" s="4" t="s">
        <v>41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137" t="s">
        <v>154</v>
      </c>
      <c r="B5" s="137"/>
      <c r="C5" s="137"/>
      <c r="D5" s="137"/>
      <c r="E5" s="137"/>
      <c r="F5" s="137"/>
      <c r="G5" s="137"/>
      <c r="H5" s="5"/>
      <c r="I5" s="5"/>
      <c r="J5" s="4"/>
      <c r="K5" s="4"/>
    </row>
    <row r="6" spans="1:11">
      <c r="A6" s="4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 t="s">
        <v>155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4" t="s">
        <v>33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>
      <c r="A9" s="4" t="s">
        <v>149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>
      <c r="A10" s="137" t="s">
        <v>156</v>
      </c>
      <c r="B10" s="137"/>
      <c r="C10" s="137"/>
      <c r="D10" s="137"/>
      <c r="E10" s="137"/>
      <c r="F10" s="137"/>
      <c r="G10" s="137"/>
      <c r="H10" s="5"/>
      <c r="I10" s="5"/>
      <c r="J10" s="4"/>
      <c r="K10" s="4"/>
    </row>
    <row r="11" spans="1:11" ht="58.5" customHeight="1">
      <c r="A11" s="138" t="s">
        <v>157</v>
      </c>
      <c r="B11" s="138"/>
      <c r="C11" s="138"/>
      <c r="D11" s="138"/>
      <c r="E11" s="138"/>
      <c r="F11" s="138"/>
      <c r="G11" s="138"/>
      <c r="H11" s="4"/>
      <c r="I11" s="4"/>
      <c r="J11" s="4"/>
      <c r="K11" s="4"/>
    </row>
    <row r="12" spans="1:11" ht="32.25" customHeight="1">
      <c r="A12" s="15" t="s">
        <v>2</v>
      </c>
      <c r="B12" s="15" t="s">
        <v>3</v>
      </c>
      <c r="C12" s="15" t="s">
        <v>4</v>
      </c>
      <c r="D12" s="15" t="s">
        <v>5</v>
      </c>
      <c r="E12" s="15" t="s">
        <v>30</v>
      </c>
      <c r="F12" s="15" t="s">
        <v>6</v>
      </c>
      <c r="G12" s="15" t="s">
        <v>7</v>
      </c>
      <c r="H12" s="4"/>
      <c r="I12" s="4"/>
      <c r="J12" s="4"/>
      <c r="K12" s="4"/>
    </row>
    <row r="13" spans="1:11">
      <c r="A13" s="107">
        <v>1</v>
      </c>
      <c r="B13" s="107">
        <v>2</v>
      </c>
      <c r="C13" s="107">
        <v>3</v>
      </c>
      <c r="D13" s="107">
        <v>4</v>
      </c>
      <c r="E13" s="107">
        <v>5</v>
      </c>
      <c r="F13" s="107">
        <v>6</v>
      </c>
      <c r="G13" s="107">
        <v>7</v>
      </c>
      <c r="H13" s="4"/>
      <c r="I13" s="4"/>
      <c r="J13" s="4"/>
      <c r="K13" s="4"/>
    </row>
    <row r="14" spans="1:11" ht="30">
      <c r="A14" s="111" t="s">
        <v>158</v>
      </c>
      <c r="B14" s="107" t="s">
        <v>8</v>
      </c>
      <c r="C14" s="23">
        <v>66090.399999999994</v>
      </c>
      <c r="D14" s="23">
        <v>66080.284209999998</v>
      </c>
      <c r="E14" s="108">
        <f>D14-C14</f>
        <v>-10.115789999996196</v>
      </c>
      <c r="F14" s="108">
        <f>D14/C14*100</f>
        <v>99.98469401002265</v>
      </c>
      <c r="G14" s="22" t="s">
        <v>230</v>
      </c>
      <c r="H14" s="4"/>
      <c r="I14" s="4"/>
      <c r="J14" s="4"/>
      <c r="K14" s="4"/>
    </row>
    <row r="15" spans="1:11" ht="25.5" customHeight="1">
      <c r="A15" s="21" t="s">
        <v>9</v>
      </c>
      <c r="B15" s="21" t="s">
        <v>8</v>
      </c>
      <c r="C15" s="11">
        <f>C14</f>
        <v>66090.399999999994</v>
      </c>
      <c r="D15" s="10">
        <f t="shared" ref="D15:E15" si="0">D14</f>
        <v>66080.284209999998</v>
      </c>
      <c r="E15" s="11">
        <f t="shared" si="0"/>
        <v>-10.115789999996196</v>
      </c>
      <c r="F15" s="11">
        <f>D15/C15*100</f>
        <v>99.98469401002265</v>
      </c>
      <c r="G15" s="107"/>
      <c r="H15" s="4"/>
      <c r="I15" s="4"/>
      <c r="J15" s="4"/>
      <c r="K15" s="4"/>
    </row>
    <row r="16" spans="1:11">
      <c r="A16" s="21" t="s">
        <v>10</v>
      </c>
      <c r="B16" s="107"/>
      <c r="C16" s="108"/>
      <c r="D16" s="107"/>
      <c r="E16" s="107"/>
      <c r="F16" s="107"/>
      <c r="G16" s="107"/>
      <c r="H16" s="4"/>
      <c r="I16" s="4"/>
      <c r="J16" s="4"/>
      <c r="K16" s="4"/>
    </row>
    <row r="17" spans="1:11" ht="105">
      <c r="A17" s="8" t="s">
        <v>159</v>
      </c>
      <c r="B17" s="107" t="s">
        <v>146</v>
      </c>
      <c r="C17" s="107" t="s">
        <v>146</v>
      </c>
      <c r="D17" s="107" t="s">
        <v>146</v>
      </c>
      <c r="E17" s="107" t="s">
        <v>146</v>
      </c>
      <c r="F17" s="107" t="s">
        <v>146</v>
      </c>
      <c r="G17" s="22"/>
      <c r="H17" s="4"/>
      <c r="I17" s="4"/>
      <c r="J17" s="4"/>
      <c r="K17" s="4"/>
    </row>
    <row r="18" spans="1:11">
      <c r="A18" s="106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31.5" customHeight="1">
      <c r="A19" s="15" t="s">
        <v>27</v>
      </c>
      <c r="B19" s="15" t="s">
        <v>11</v>
      </c>
      <c r="C19" s="15" t="s">
        <v>12</v>
      </c>
      <c r="D19" s="15" t="s">
        <v>5</v>
      </c>
      <c r="E19" s="15" t="s">
        <v>28</v>
      </c>
      <c r="F19" s="15" t="s">
        <v>6</v>
      </c>
      <c r="G19" s="15" t="s">
        <v>13</v>
      </c>
      <c r="H19" s="4"/>
      <c r="I19" s="4"/>
      <c r="J19" s="4"/>
      <c r="K19" s="4"/>
    </row>
    <row r="20" spans="1:11">
      <c r="A20" s="107">
        <v>1</v>
      </c>
      <c r="B20" s="107">
        <v>2</v>
      </c>
      <c r="C20" s="107">
        <v>3</v>
      </c>
      <c r="D20" s="107">
        <v>4</v>
      </c>
      <c r="E20" s="107">
        <v>5</v>
      </c>
      <c r="F20" s="107">
        <v>6</v>
      </c>
      <c r="G20" s="107">
        <v>7</v>
      </c>
      <c r="H20" s="4"/>
      <c r="I20" s="4"/>
      <c r="J20" s="4"/>
      <c r="K20" s="4"/>
    </row>
    <row r="21" spans="1:11" ht="30">
      <c r="A21" s="113" t="s">
        <v>160</v>
      </c>
      <c r="B21" s="107" t="s">
        <v>161</v>
      </c>
      <c r="C21" s="3">
        <v>21</v>
      </c>
      <c r="D21" s="3">
        <v>21</v>
      </c>
      <c r="E21" s="3">
        <f>D21-C21</f>
        <v>0</v>
      </c>
      <c r="F21" s="112">
        <f>D21/C21*100</f>
        <v>100</v>
      </c>
      <c r="G21" s="12"/>
      <c r="H21" s="4"/>
      <c r="I21" s="4"/>
      <c r="J21" s="4"/>
      <c r="K21" s="4"/>
    </row>
    <row r="22" spans="1:11" ht="31.5" customHeight="1">
      <c r="A22" s="42" t="s">
        <v>162</v>
      </c>
      <c r="B22" s="107" t="s">
        <v>161</v>
      </c>
      <c r="C22" s="27">
        <v>4</v>
      </c>
      <c r="D22" s="3">
        <v>4</v>
      </c>
      <c r="E22" s="3">
        <f t="shared" ref="E22:E23" si="1">D22-C22</f>
        <v>0</v>
      </c>
      <c r="F22" s="112">
        <f t="shared" ref="F22:F23" si="2">D22/C22*100</f>
        <v>100</v>
      </c>
      <c r="G22" s="12"/>
      <c r="H22" s="4"/>
      <c r="I22" s="4"/>
      <c r="J22" s="4"/>
      <c r="K22" s="4"/>
    </row>
    <row r="23" spans="1:11" ht="31.5" customHeight="1">
      <c r="A23" s="133" t="s">
        <v>163</v>
      </c>
      <c r="B23" s="107" t="s">
        <v>161</v>
      </c>
      <c r="C23" s="27">
        <v>8</v>
      </c>
      <c r="D23" s="3">
        <v>8</v>
      </c>
      <c r="E23" s="3">
        <f t="shared" si="1"/>
        <v>0</v>
      </c>
      <c r="F23" s="112">
        <f t="shared" si="2"/>
        <v>100</v>
      </c>
      <c r="G23" s="12"/>
      <c r="H23" s="4"/>
      <c r="I23" s="4"/>
      <c r="J23" s="4"/>
      <c r="K23" s="4"/>
    </row>
    <row r="24" spans="1:11" ht="9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5" customHeight="1">
      <c r="A25" s="17" t="s">
        <v>229</v>
      </c>
      <c r="B25" s="139" t="s">
        <v>24</v>
      </c>
      <c r="C25" s="139"/>
      <c r="D25" s="139"/>
      <c r="E25" s="139"/>
      <c r="F25" s="140" t="s">
        <v>67</v>
      </c>
      <c r="G25" s="140"/>
      <c r="H25" s="4"/>
      <c r="I25" s="4"/>
      <c r="J25" s="4"/>
      <c r="K25" s="4"/>
    </row>
    <row r="26" spans="1:11">
      <c r="A26" s="7"/>
      <c r="B26" s="4"/>
      <c r="C26" s="136" t="s">
        <v>25</v>
      </c>
      <c r="D26" s="136"/>
      <c r="E26" s="4"/>
      <c r="F26" s="136" t="s">
        <v>26</v>
      </c>
      <c r="G26" s="136"/>
      <c r="H26" s="4"/>
      <c r="I26" s="4"/>
      <c r="J26" s="4"/>
      <c r="K26" s="4"/>
    </row>
    <row r="27" spans="1:11" ht="9.75" customHeight="1">
      <c r="A27" s="4" t="s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>
      <c r="A28" s="18" t="s">
        <v>69</v>
      </c>
      <c r="B28" s="139" t="s">
        <v>24</v>
      </c>
      <c r="C28" s="139"/>
      <c r="D28" s="139"/>
      <c r="E28" s="139"/>
      <c r="F28" s="140" t="s">
        <v>42</v>
      </c>
      <c r="G28" s="140"/>
      <c r="H28" s="4"/>
      <c r="I28" s="4"/>
      <c r="J28" s="4"/>
      <c r="K28" s="4"/>
    </row>
    <row r="29" spans="1:11">
      <c r="A29" s="4" t="s">
        <v>19</v>
      </c>
      <c r="B29" s="4"/>
      <c r="C29" s="136" t="s">
        <v>29</v>
      </c>
      <c r="D29" s="136"/>
      <c r="E29" s="4"/>
      <c r="F29" s="136" t="s">
        <v>26</v>
      </c>
      <c r="G29" s="136"/>
      <c r="H29" s="4"/>
      <c r="I29" s="4"/>
      <c r="J29" s="4"/>
      <c r="K29" s="4"/>
    </row>
    <row r="30" spans="1:1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mergeCells count="14">
    <mergeCell ref="C29:D29"/>
    <mergeCell ref="F29:G29"/>
    <mergeCell ref="B25:E25"/>
    <mergeCell ref="F25:G25"/>
    <mergeCell ref="C26:D26"/>
    <mergeCell ref="F26:G26"/>
    <mergeCell ref="B28:E28"/>
    <mergeCell ref="F28:G28"/>
    <mergeCell ref="A11:G11"/>
    <mergeCell ref="A1:G1"/>
    <mergeCell ref="A2:G2"/>
    <mergeCell ref="A3:G3"/>
    <mergeCell ref="A5:G5"/>
    <mergeCell ref="A10:G10"/>
  </mergeCells>
  <pageMargins left="0.11811023622047245" right="0.11811023622047245" top="0.35433070866141736" bottom="0.35433070866141736" header="0.31496062992125984" footer="0.31496062992125984"/>
  <pageSetup paperSize="9" scale="84" fitToHeight="0" orientation="landscape" r:id="rId1"/>
  <rowBreaks count="1" manualBreakCount="1">
    <brk id="2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2"/>
  <sheetViews>
    <sheetView view="pageBreakPreview" topLeftCell="A7" zoomScaleNormal="100" zoomScaleSheetLayoutView="100" workbookViewId="0">
      <selection activeCell="A36" sqref="A36"/>
    </sheetView>
  </sheetViews>
  <sheetFormatPr defaultRowHeight="15"/>
  <cols>
    <col min="1" max="1" width="79.140625" customWidth="1"/>
    <col min="2" max="2" width="19" customWidth="1"/>
    <col min="3" max="4" width="10.140625" bestFit="1" customWidth="1"/>
    <col min="5" max="5" width="11.28515625" bestFit="1" customWidth="1"/>
    <col min="6" max="6" width="14.7109375" bestFit="1" customWidth="1"/>
    <col min="7" max="7" width="28.85546875" customWidth="1"/>
    <col min="8" max="8" width="4.85546875" bestFit="1" customWidth="1"/>
    <col min="11" max="11" width="9.28515625" bestFit="1" customWidth="1"/>
  </cols>
  <sheetData>
    <row r="1" spans="1:11">
      <c r="A1" s="135" t="s">
        <v>0</v>
      </c>
      <c r="B1" s="135"/>
      <c r="C1" s="135"/>
      <c r="D1" s="135"/>
      <c r="E1" s="135"/>
      <c r="F1" s="135"/>
      <c r="G1" s="135"/>
      <c r="H1" s="16"/>
      <c r="I1" s="16"/>
      <c r="J1" s="4"/>
      <c r="K1" s="4"/>
    </row>
    <row r="2" spans="1:11">
      <c r="A2" s="136" t="s">
        <v>1</v>
      </c>
      <c r="B2" s="136"/>
      <c r="C2" s="136"/>
      <c r="D2" s="136"/>
      <c r="E2" s="136"/>
      <c r="F2" s="136"/>
      <c r="G2" s="136"/>
      <c r="H2" s="19"/>
      <c r="I2" s="19"/>
      <c r="J2" s="4"/>
      <c r="K2" s="4"/>
    </row>
    <row r="3" spans="1:11">
      <c r="A3" s="135" t="s">
        <v>80</v>
      </c>
      <c r="B3" s="135"/>
      <c r="C3" s="135"/>
      <c r="D3" s="135"/>
      <c r="E3" s="135"/>
      <c r="F3" s="135"/>
      <c r="G3" s="135"/>
      <c r="H3" s="16"/>
      <c r="I3" s="16"/>
      <c r="J3" s="4"/>
      <c r="K3" s="4"/>
    </row>
    <row r="4" spans="1:11">
      <c r="A4" s="4" t="s">
        <v>41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0" customHeight="1">
      <c r="A5" s="141" t="s">
        <v>164</v>
      </c>
      <c r="B5" s="141"/>
      <c r="C5" s="141"/>
      <c r="D5" s="141"/>
      <c r="E5" s="141"/>
      <c r="F5" s="141"/>
      <c r="G5" s="141"/>
      <c r="H5" s="5"/>
      <c r="I5" s="5"/>
      <c r="J5" s="4"/>
      <c r="K5" s="4"/>
    </row>
    <row r="6" spans="1:11">
      <c r="A6" s="4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 t="s">
        <v>32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4" t="s">
        <v>33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>
      <c r="A9" s="4" t="s">
        <v>149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>
      <c r="A10" s="137" t="s">
        <v>165</v>
      </c>
      <c r="B10" s="137"/>
      <c r="C10" s="137"/>
      <c r="D10" s="137"/>
      <c r="E10" s="137"/>
      <c r="F10" s="137"/>
      <c r="G10" s="137"/>
      <c r="H10" s="5"/>
      <c r="I10" s="5"/>
      <c r="J10" s="4"/>
      <c r="K10" s="4"/>
    </row>
    <row r="11" spans="1:11">
      <c r="A11" s="138" t="s">
        <v>166</v>
      </c>
      <c r="B11" s="138"/>
      <c r="C11" s="138"/>
      <c r="D11" s="138"/>
      <c r="E11" s="138"/>
      <c r="F11" s="138"/>
      <c r="G11" s="138"/>
      <c r="H11" s="4"/>
      <c r="I11" s="4"/>
      <c r="J11" s="4"/>
      <c r="K11" s="4"/>
    </row>
    <row r="12" spans="1:11" ht="42">
      <c r="A12" s="15" t="s">
        <v>2</v>
      </c>
      <c r="B12" s="15" t="s">
        <v>3</v>
      </c>
      <c r="C12" s="15" t="s">
        <v>4</v>
      </c>
      <c r="D12" s="15" t="s">
        <v>5</v>
      </c>
      <c r="E12" s="15" t="s">
        <v>30</v>
      </c>
      <c r="F12" s="15" t="s">
        <v>6</v>
      </c>
      <c r="G12" s="15" t="s">
        <v>7</v>
      </c>
      <c r="H12" s="4"/>
      <c r="I12" s="4"/>
      <c r="J12" s="4"/>
      <c r="K12" s="4"/>
    </row>
    <row r="13" spans="1:11">
      <c r="A13" s="107">
        <v>1</v>
      </c>
      <c r="B13" s="107">
        <v>2</v>
      </c>
      <c r="C13" s="107">
        <v>3</v>
      </c>
      <c r="D13" s="107">
        <v>4</v>
      </c>
      <c r="E13" s="107">
        <v>5</v>
      </c>
      <c r="F13" s="107">
        <v>6</v>
      </c>
      <c r="G13" s="107">
        <v>7</v>
      </c>
      <c r="H13" s="4"/>
      <c r="I13" s="4"/>
      <c r="J13" s="4"/>
      <c r="K13" s="4"/>
    </row>
    <row r="14" spans="1:11" ht="30" customHeight="1">
      <c r="A14" s="30" t="s">
        <v>167</v>
      </c>
      <c r="B14" s="107" t="s">
        <v>8</v>
      </c>
      <c r="C14" s="23">
        <v>665448</v>
      </c>
      <c r="D14" s="23">
        <v>665448</v>
      </c>
      <c r="E14" s="108">
        <f>D14-C14</f>
        <v>0</v>
      </c>
      <c r="F14" s="108">
        <f>D14/C14*100</f>
        <v>100</v>
      </c>
      <c r="G14" s="22"/>
      <c r="H14" s="4"/>
      <c r="I14" s="4"/>
      <c r="J14" s="4"/>
      <c r="K14" s="4"/>
    </row>
    <row r="15" spans="1:11">
      <c r="A15" s="116" t="s">
        <v>9</v>
      </c>
      <c r="B15" s="21" t="s">
        <v>8</v>
      </c>
      <c r="C15" s="11">
        <f>C14</f>
        <v>665448</v>
      </c>
      <c r="D15" s="11">
        <f t="shared" ref="D15:E15" si="0">D14</f>
        <v>665448</v>
      </c>
      <c r="E15" s="11">
        <f t="shared" si="0"/>
        <v>0</v>
      </c>
      <c r="F15" s="11">
        <f>D15/C15*100</f>
        <v>100</v>
      </c>
      <c r="G15" s="107"/>
      <c r="H15" s="4"/>
      <c r="I15" s="4"/>
      <c r="J15" s="4"/>
      <c r="K15" s="4"/>
    </row>
    <row r="16" spans="1:11">
      <c r="A16" s="116" t="s">
        <v>10</v>
      </c>
      <c r="B16" s="107"/>
      <c r="C16" s="108"/>
      <c r="D16" s="107"/>
      <c r="E16" s="107"/>
      <c r="F16" s="107"/>
      <c r="G16" s="107"/>
      <c r="H16" s="4"/>
      <c r="I16" s="4"/>
      <c r="J16" s="4"/>
      <c r="K16" s="4"/>
    </row>
    <row r="17" spans="1:11" ht="30">
      <c r="A17" s="8" t="s">
        <v>168</v>
      </c>
      <c r="B17" s="107" t="s">
        <v>40</v>
      </c>
      <c r="C17" s="107">
        <v>100</v>
      </c>
      <c r="D17" s="107">
        <v>100</v>
      </c>
      <c r="E17" s="108">
        <f>D17-C17</f>
        <v>0</v>
      </c>
      <c r="F17" s="107">
        <f>D17/C17*100</f>
        <v>100</v>
      </c>
      <c r="G17" s="117" t="s">
        <v>169</v>
      </c>
      <c r="H17" s="4"/>
      <c r="I17" s="4"/>
      <c r="J17" s="4"/>
      <c r="K17" s="4"/>
    </row>
    <row r="18" spans="1:1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42">
      <c r="A19" s="15" t="s">
        <v>27</v>
      </c>
      <c r="B19" s="15" t="s">
        <v>11</v>
      </c>
      <c r="C19" s="15" t="s">
        <v>12</v>
      </c>
      <c r="D19" s="15" t="s">
        <v>5</v>
      </c>
      <c r="E19" s="15" t="s">
        <v>145</v>
      </c>
      <c r="F19" s="15" t="s">
        <v>6</v>
      </c>
      <c r="G19" s="15" t="s">
        <v>13</v>
      </c>
      <c r="H19" s="4"/>
      <c r="I19" s="4"/>
      <c r="J19" s="4"/>
      <c r="K19" s="4"/>
    </row>
    <row r="20" spans="1:11">
      <c r="A20" s="107">
        <v>1</v>
      </c>
      <c r="B20" s="107">
        <v>2</v>
      </c>
      <c r="C20" s="107">
        <v>3</v>
      </c>
      <c r="D20" s="107">
        <v>4</v>
      </c>
      <c r="E20" s="107">
        <v>5</v>
      </c>
      <c r="F20" s="107">
        <v>6</v>
      </c>
      <c r="G20" s="107">
        <v>7</v>
      </c>
      <c r="H20" s="4"/>
      <c r="I20" s="4"/>
      <c r="J20" s="4"/>
      <c r="K20" s="4"/>
    </row>
    <row r="21" spans="1:11" ht="28.5" customHeight="1">
      <c r="A21" s="30" t="s">
        <v>228</v>
      </c>
      <c r="B21" s="52" t="s">
        <v>170</v>
      </c>
      <c r="C21" s="118">
        <v>43</v>
      </c>
      <c r="D21" s="118">
        <v>43</v>
      </c>
      <c r="E21" s="108">
        <f>D21-C21</f>
        <v>0</v>
      </c>
      <c r="F21" s="107">
        <f>D21/C21*100</f>
        <v>100</v>
      </c>
      <c r="G21" s="107"/>
      <c r="H21" s="4"/>
      <c r="I21" s="4"/>
      <c r="J21" s="4"/>
      <c r="K21" s="4"/>
    </row>
    <row r="22" spans="1:11" ht="30" customHeight="1">
      <c r="A22" s="30" t="s">
        <v>233</v>
      </c>
      <c r="B22" s="52" t="s">
        <v>170</v>
      </c>
      <c r="C22" s="118">
        <v>44</v>
      </c>
      <c r="D22" s="118">
        <v>44</v>
      </c>
      <c r="E22" s="108">
        <f>D22-C22</f>
        <v>0</v>
      </c>
      <c r="F22" s="107">
        <f>D22/C22*100</f>
        <v>100</v>
      </c>
      <c r="G22" s="107"/>
      <c r="H22" s="4"/>
      <c r="I22" s="4"/>
      <c r="J22" s="4"/>
      <c r="K22" s="4"/>
    </row>
    <row r="23" spans="1:11" ht="27" customHeight="1">
      <c r="A23" s="12" t="s">
        <v>171</v>
      </c>
      <c r="B23" s="107" t="s">
        <v>43</v>
      </c>
      <c r="C23" s="107">
        <v>10</v>
      </c>
      <c r="D23" s="107">
        <v>10</v>
      </c>
      <c r="E23" s="108">
        <f t="shared" ref="E23:E24" si="1">D23-C23</f>
        <v>0</v>
      </c>
      <c r="F23" s="107">
        <f t="shared" ref="F23:F24" si="2">D23/C23*100</f>
        <v>100</v>
      </c>
      <c r="G23" s="107"/>
      <c r="H23" s="4"/>
      <c r="I23" s="4"/>
      <c r="J23" s="4"/>
      <c r="K23" s="4"/>
    </row>
    <row r="24" spans="1:11" ht="30">
      <c r="A24" s="119" t="s">
        <v>172</v>
      </c>
      <c r="B24" s="107" t="s">
        <v>173</v>
      </c>
      <c r="C24" s="118">
        <v>4</v>
      </c>
      <c r="D24" s="118">
        <v>4</v>
      </c>
      <c r="E24" s="108">
        <f t="shared" si="1"/>
        <v>0</v>
      </c>
      <c r="F24" s="107">
        <f t="shared" si="2"/>
        <v>100</v>
      </c>
      <c r="G24" s="107"/>
      <c r="H24" s="4"/>
      <c r="I24" s="4"/>
      <c r="J24" s="4"/>
      <c r="K24" s="4"/>
    </row>
    <row r="25" spans="1:1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" customHeight="1">
      <c r="A27" s="17" t="s">
        <v>229</v>
      </c>
      <c r="B27" s="139" t="s">
        <v>24</v>
      </c>
      <c r="C27" s="139"/>
      <c r="D27" s="139"/>
      <c r="E27" s="139"/>
      <c r="F27" s="140" t="s">
        <v>67</v>
      </c>
      <c r="G27" s="140"/>
      <c r="H27" s="4"/>
      <c r="I27" s="4"/>
      <c r="J27" s="4"/>
      <c r="K27" s="4"/>
    </row>
    <row r="28" spans="1:11">
      <c r="A28" s="7"/>
      <c r="B28" s="4"/>
      <c r="C28" s="136" t="s">
        <v>25</v>
      </c>
      <c r="D28" s="136"/>
      <c r="E28" s="4"/>
      <c r="F28" s="136" t="s">
        <v>26</v>
      </c>
      <c r="G28" s="136"/>
      <c r="H28" s="4"/>
      <c r="I28" s="4"/>
      <c r="J28" s="4"/>
      <c r="K28" s="4"/>
    </row>
    <row r="29" spans="1:11">
      <c r="A29" s="4" t="s">
        <v>23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>
      <c r="A30" s="18" t="s">
        <v>69</v>
      </c>
      <c r="B30" s="139" t="s">
        <v>24</v>
      </c>
      <c r="C30" s="139"/>
      <c r="D30" s="139"/>
      <c r="E30" s="139"/>
      <c r="F30" s="140" t="s">
        <v>42</v>
      </c>
      <c r="G30" s="140"/>
      <c r="H30" s="4"/>
      <c r="I30" s="4"/>
      <c r="J30" s="4"/>
      <c r="K30" s="4"/>
    </row>
    <row r="31" spans="1:11">
      <c r="A31" s="4" t="s">
        <v>19</v>
      </c>
      <c r="B31" s="4"/>
      <c r="C31" s="136" t="s">
        <v>29</v>
      </c>
      <c r="D31" s="136"/>
      <c r="E31" s="4"/>
      <c r="F31" s="136" t="s">
        <v>26</v>
      </c>
      <c r="G31" s="136"/>
      <c r="H31" s="4"/>
      <c r="I31" s="4"/>
      <c r="J31" s="4"/>
      <c r="K31" s="4"/>
    </row>
    <row r="32" spans="1:1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</sheetData>
  <mergeCells count="14">
    <mergeCell ref="C31:D31"/>
    <mergeCell ref="F31:G31"/>
    <mergeCell ref="B27:E27"/>
    <mergeCell ref="F27:G27"/>
    <mergeCell ref="C28:D28"/>
    <mergeCell ref="F28:G28"/>
    <mergeCell ref="B30:E30"/>
    <mergeCell ref="F30:G30"/>
    <mergeCell ref="A11:G11"/>
    <mergeCell ref="A1:G1"/>
    <mergeCell ref="A2:G2"/>
    <mergeCell ref="A3:G3"/>
    <mergeCell ref="A5:G5"/>
    <mergeCell ref="A10:G10"/>
  </mergeCells>
  <pageMargins left="0.11811023622047245" right="0.11811023622047245" top="0.35433070866141736" bottom="0.15748031496062992" header="0.31496062992125984" footer="0.31496062992125984"/>
  <pageSetup paperSize="9" scale="82" orientation="landscape" r:id="rId1"/>
  <rowBreaks count="1" manualBreakCount="1">
    <brk id="3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2"/>
  <sheetViews>
    <sheetView view="pageBreakPreview" topLeftCell="A25" zoomScale="98" zoomScaleNormal="100" zoomScaleSheetLayoutView="98" workbookViewId="0">
      <selection activeCell="G28" sqref="G28:G29"/>
    </sheetView>
  </sheetViews>
  <sheetFormatPr defaultRowHeight="15"/>
  <cols>
    <col min="1" max="1" width="61.140625" customWidth="1"/>
    <col min="2" max="2" width="7.42578125" customWidth="1"/>
    <col min="3" max="3" width="10.140625" bestFit="1" customWidth="1"/>
    <col min="4" max="4" width="14.28515625" bestFit="1" customWidth="1"/>
    <col min="5" max="5" width="12" bestFit="1" customWidth="1"/>
    <col min="6" max="6" width="17" customWidth="1"/>
    <col min="7" max="7" width="52.7109375" customWidth="1"/>
    <col min="8" max="8" width="4.85546875" bestFit="1" customWidth="1"/>
    <col min="11" max="11" width="9.28515625" bestFit="1" customWidth="1"/>
  </cols>
  <sheetData>
    <row r="1" spans="1:11">
      <c r="A1" s="135" t="s">
        <v>0</v>
      </c>
      <c r="B1" s="135"/>
      <c r="C1" s="135"/>
      <c r="D1" s="135"/>
      <c r="E1" s="135"/>
      <c r="F1" s="135"/>
      <c r="G1" s="135"/>
      <c r="H1" s="16"/>
      <c r="I1" s="16"/>
      <c r="J1" s="4"/>
      <c r="K1" s="4"/>
    </row>
    <row r="2" spans="1:11">
      <c r="A2" s="136" t="s">
        <v>1</v>
      </c>
      <c r="B2" s="136"/>
      <c r="C2" s="136"/>
      <c r="D2" s="136"/>
      <c r="E2" s="136"/>
      <c r="F2" s="136"/>
      <c r="G2" s="136"/>
      <c r="H2" s="19"/>
      <c r="I2" s="19"/>
      <c r="J2" s="4"/>
      <c r="K2" s="4"/>
    </row>
    <row r="3" spans="1:11">
      <c r="A3" s="135" t="s">
        <v>80</v>
      </c>
      <c r="B3" s="135"/>
      <c r="C3" s="135"/>
      <c r="D3" s="135"/>
      <c r="E3" s="135"/>
      <c r="F3" s="135"/>
      <c r="G3" s="135"/>
      <c r="H3" s="16"/>
      <c r="I3" s="16"/>
      <c r="J3" s="4"/>
      <c r="K3" s="4"/>
    </row>
    <row r="4" spans="1:11">
      <c r="A4" s="4" t="s">
        <v>41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141" t="s">
        <v>174</v>
      </c>
      <c r="B5" s="141"/>
      <c r="C5" s="141"/>
      <c r="D5" s="141"/>
      <c r="E5" s="141"/>
      <c r="F5" s="141"/>
      <c r="G5" s="141"/>
      <c r="H5" s="5"/>
      <c r="I5" s="5"/>
      <c r="J5" s="4"/>
      <c r="K5" s="4"/>
    </row>
    <row r="6" spans="1:11">
      <c r="A6" s="4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 t="s">
        <v>32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4" t="s">
        <v>33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>
      <c r="A9" s="4" t="s">
        <v>34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30" customHeight="1">
      <c r="A10" s="137" t="s">
        <v>175</v>
      </c>
      <c r="B10" s="137"/>
      <c r="C10" s="137"/>
      <c r="D10" s="137"/>
      <c r="E10" s="137"/>
      <c r="F10" s="137"/>
      <c r="G10" s="137"/>
      <c r="H10" s="5"/>
      <c r="I10" s="5"/>
      <c r="J10" s="4"/>
      <c r="K10" s="4"/>
    </row>
    <row r="11" spans="1:11">
      <c r="A11" s="138" t="s">
        <v>176</v>
      </c>
      <c r="B11" s="138"/>
      <c r="C11" s="138"/>
      <c r="D11" s="138"/>
      <c r="E11" s="138"/>
      <c r="F11" s="138"/>
      <c r="G11" s="138"/>
      <c r="H11" s="4"/>
      <c r="I11" s="4"/>
      <c r="J11" s="4"/>
      <c r="K11" s="4"/>
    </row>
    <row r="12" spans="1:11" ht="42">
      <c r="A12" s="15" t="s">
        <v>2</v>
      </c>
      <c r="B12" s="15" t="s">
        <v>3</v>
      </c>
      <c r="C12" s="15" t="s">
        <v>4</v>
      </c>
      <c r="D12" s="15" t="s">
        <v>5</v>
      </c>
      <c r="E12" s="15" t="s">
        <v>30</v>
      </c>
      <c r="F12" s="15" t="s">
        <v>6</v>
      </c>
      <c r="G12" s="15" t="s">
        <v>7</v>
      </c>
      <c r="H12" s="4"/>
      <c r="I12" s="4"/>
      <c r="J12" s="4"/>
      <c r="K12" s="4"/>
    </row>
    <row r="13" spans="1:11">
      <c r="A13" s="107">
        <v>1</v>
      </c>
      <c r="B13" s="107">
        <v>2</v>
      </c>
      <c r="C13" s="107">
        <v>3</v>
      </c>
      <c r="D13" s="107">
        <v>4</v>
      </c>
      <c r="E13" s="107">
        <v>5</v>
      </c>
      <c r="F13" s="107">
        <v>6</v>
      </c>
      <c r="G13" s="107">
        <v>7</v>
      </c>
      <c r="H13" s="4"/>
      <c r="I13" s="4"/>
      <c r="J13" s="4"/>
      <c r="K13" s="4"/>
    </row>
    <row r="14" spans="1:11" ht="30">
      <c r="A14" s="12" t="s">
        <v>66</v>
      </c>
      <c r="B14" s="107" t="s">
        <v>8</v>
      </c>
      <c r="C14" s="108">
        <f>C33</f>
        <v>119024</v>
      </c>
      <c r="D14" s="110">
        <f>D33</f>
        <v>119024</v>
      </c>
      <c r="E14" s="23">
        <f>D14-C14</f>
        <v>0</v>
      </c>
      <c r="F14" s="108">
        <f>D14/C14*100</f>
        <v>100</v>
      </c>
      <c r="G14" s="22"/>
      <c r="H14" s="4"/>
      <c r="I14" s="4"/>
      <c r="J14" s="4"/>
      <c r="K14" s="4"/>
    </row>
    <row r="15" spans="1:11" ht="28.5">
      <c r="A15" s="120" t="s">
        <v>9</v>
      </c>
      <c r="B15" s="21" t="s">
        <v>8</v>
      </c>
      <c r="C15" s="11">
        <f>C14</f>
        <v>119024</v>
      </c>
      <c r="D15" s="11">
        <f>D14</f>
        <v>119024</v>
      </c>
      <c r="E15" s="11">
        <f t="shared" ref="E15" si="0">E14</f>
        <v>0</v>
      </c>
      <c r="F15" s="11">
        <f>D15/C15*100</f>
        <v>100</v>
      </c>
      <c r="G15" s="107"/>
      <c r="H15" s="4"/>
      <c r="I15" s="4"/>
      <c r="J15" s="4"/>
      <c r="K15" s="4"/>
    </row>
    <row r="16" spans="1:11">
      <c r="A16" s="120" t="s">
        <v>10</v>
      </c>
      <c r="B16" s="107"/>
      <c r="C16" s="108"/>
      <c r="D16" s="107"/>
      <c r="E16" s="107"/>
      <c r="F16" s="107"/>
      <c r="G16" s="107"/>
      <c r="H16" s="4"/>
      <c r="I16" s="4"/>
      <c r="J16" s="4"/>
      <c r="K16" s="4"/>
    </row>
    <row r="17" spans="1:11" ht="30.75" customHeight="1">
      <c r="A17" s="22" t="s">
        <v>177</v>
      </c>
      <c r="B17" s="107" t="s">
        <v>40</v>
      </c>
      <c r="C17" s="108">
        <v>100</v>
      </c>
      <c r="D17" s="107">
        <v>50</v>
      </c>
      <c r="E17" s="23">
        <f>D17-C17</f>
        <v>-50</v>
      </c>
      <c r="F17" s="27">
        <f>D17/C17*100</f>
        <v>50</v>
      </c>
      <c r="G17" s="107"/>
      <c r="H17" s="4"/>
      <c r="I17" s="4"/>
      <c r="J17" s="4"/>
      <c r="K17" s="4"/>
    </row>
    <row r="18" spans="1:11" ht="45">
      <c r="A18" s="8" t="s">
        <v>178</v>
      </c>
      <c r="B18" s="27" t="s">
        <v>40</v>
      </c>
      <c r="C18" s="118">
        <v>100</v>
      </c>
      <c r="D18" s="118">
        <v>0</v>
      </c>
      <c r="E18" s="23">
        <f>D18-C18</f>
        <v>-100</v>
      </c>
      <c r="F18" s="27">
        <f>D18/C18*100</f>
        <v>0</v>
      </c>
      <c r="G18" s="12" t="s">
        <v>224</v>
      </c>
      <c r="H18" s="4"/>
      <c r="I18" s="4"/>
      <c r="J18" s="4"/>
      <c r="K18" s="4"/>
    </row>
    <row r="19" spans="1:11" ht="63" customHeight="1">
      <c r="A19" s="61" t="s">
        <v>223</v>
      </c>
      <c r="B19" s="27" t="s">
        <v>40</v>
      </c>
      <c r="C19" s="118">
        <v>100</v>
      </c>
      <c r="D19" s="27">
        <v>100</v>
      </c>
      <c r="E19" s="23">
        <f>D19-C19</f>
        <v>0</v>
      </c>
      <c r="F19" s="27">
        <f>D19/C19*100</f>
        <v>100</v>
      </c>
      <c r="G19" s="12" t="s">
        <v>179</v>
      </c>
      <c r="H19" s="4"/>
      <c r="I19" s="4"/>
      <c r="J19" s="4"/>
      <c r="K19" s="4"/>
    </row>
    <row r="20" spans="1:1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A21" s="13" t="s">
        <v>38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 t="s">
        <v>39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4" t="s">
        <v>20</v>
      </c>
      <c r="B23" s="4" t="s">
        <v>35</v>
      </c>
      <c r="C23" s="4"/>
      <c r="D23" s="4"/>
      <c r="E23" s="4"/>
      <c r="F23" s="4"/>
      <c r="G23" s="4"/>
      <c r="H23" s="4"/>
      <c r="I23" s="4"/>
      <c r="J23" s="4"/>
      <c r="K23" s="4"/>
    </row>
    <row r="24" spans="1:11">
      <c r="A24" s="4" t="s">
        <v>21</v>
      </c>
      <c r="B24" s="4" t="s">
        <v>36</v>
      </c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138" t="s">
        <v>225</v>
      </c>
      <c r="B25" s="138"/>
      <c r="C25" s="138"/>
      <c r="D25" s="138"/>
      <c r="E25" s="138"/>
      <c r="F25" s="138"/>
      <c r="G25" s="138"/>
      <c r="H25" s="4"/>
      <c r="I25" s="4"/>
      <c r="J25" s="4"/>
      <c r="K25" s="4"/>
    </row>
    <row r="26" spans="1:11" ht="34.5" customHeight="1">
      <c r="A26" s="15" t="s">
        <v>27</v>
      </c>
      <c r="B26" s="15" t="s">
        <v>11</v>
      </c>
      <c r="C26" s="15" t="s">
        <v>12</v>
      </c>
      <c r="D26" s="15" t="s">
        <v>5</v>
      </c>
      <c r="E26" s="15" t="s">
        <v>28</v>
      </c>
      <c r="F26" s="15" t="s">
        <v>6</v>
      </c>
      <c r="G26" s="15" t="s">
        <v>13</v>
      </c>
      <c r="H26" s="4"/>
      <c r="I26" s="4"/>
      <c r="J26" s="4"/>
      <c r="K26" s="4"/>
    </row>
    <row r="27" spans="1:11">
      <c r="A27" s="107">
        <v>1</v>
      </c>
      <c r="B27" s="107">
        <v>2</v>
      </c>
      <c r="C27" s="107">
        <v>3</v>
      </c>
      <c r="D27" s="107">
        <v>4</v>
      </c>
      <c r="E27" s="107">
        <v>5</v>
      </c>
      <c r="F27" s="107">
        <v>6</v>
      </c>
      <c r="G27" s="107">
        <v>7</v>
      </c>
      <c r="H27" s="4"/>
      <c r="I27" s="4"/>
      <c r="J27" s="4"/>
      <c r="K27" s="4"/>
    </row>
    <row r="28" spans="1:11" ht="108" customHeight="1">
      <c r="A28" s="42" t="s">
        <v>180</v>
      </c>
      <c r="B28" s="27" t="s">
        <v>37</v>
      </c>
      <c r="C28" s="27">
        <v>1</v>
      </c>
      <c r="D28" s="109">
        <v>0</v>
      </c>
      <c r="E28" s="110">
        <f t="shared" ref="E28" si="1">D28-C28</f>
        <v>-1</v>
      </c>
      <c r="F28" s="110">
        <f t="shared" ref="F28" si="2">D28/C28*100</f>
        <v>0</v>
      </c>
      <c r="G28" s="121" t="s">
        <v>227</v>
      </c>
      <c r="H28" s="4"/>
      <c r="I28" s="4"/>
      <c r="J28" s="4"/>
      <c r="K28" s="4"/>
    </row>
    <row r="29" spans="1:11" ht="90">
      <c r="A29" s="30" t="s">
        <v>226</v>
      </c>
      <c r="B29" s="27" t="s">
        <v>37</v>
      </c>
      <c r="C29" s="27">
        <v>1</v>
      </c>
      <c r="D29" s="109">
        <v>1</v>
      </c>
      <c r="E29" s="110">
        <f t="shared" ref="E29" si="3">D29-C29</f>
        <v>0</v>
      </c>
      <c r="F29" s="110">
        <f t="shared" ref="F29" si="4">D29/C29*100</f>
        <v>100</v>
      </c>
      <c r="G29" s="8" t="s">
        <v>234</v>
      </c>
      <c r="H29" s="4"/>
      <c r="I29" s="4"/>
      <c r="J29" s="4"/>
      <c r="K29" s="4"/>
    </row>
    <row r="30" spans="1:11" ht="31.5">
      <c r="A30" s="14" t="s">
        <v>14</v>
      </c>
      <c r="B30" s="15" t="s">
        <v>11</v>
      </c>
      <c r="C30" s="15" t="s">
        <v>12</v>
      </c>
      <c r="D30" s="15" t="s">
        <v>5</v>
      </c>
      <c r="E30" s="15" t="s">
        <v>22</v>
      </c>
      <c r="F30" s="15" t="s">
        <v>15</v>
      </c>
      <c r="G30" s="15" t="s">
        <v>16</v>
      </c>
      <c r="H30" s="4"/>
      <c r="I30" s="4"/>
      <c r="J30" s="4"/>
      <c r="K30" s="4"/>
    </row>
    <row r="31" spans="1:11" ht="75">
      <c r="A31" s="42" t="s">
        <v>180</v>
      </c>
      <c r="B31" s="107" t="s">
        <v>17</v>
      </c>
      <c r="C31" s="37">
        <v>118824</v>
      </c>
      <c r="D31" s="37">
        <v>118824</v>
      </c>
      <c r="E31" s="108">
        <f>D31-C31</f>
        <v>0</v>
      </c>
      <c r="F31" s="108">
        <f>D31/C31*100</f>
        <v>100</v>
      </c>
      <c r="G31" s="107"/>
      <c r="H31" s="4"/>
      <c r="I31" s="4"/>
      <c r="J31" s="4"/>
      <c r="K31" s="4"/>
    </row>
    <row r="32" spans="1:11" ht="90">
      <c r="A32" s="30" t="s">
        <v>226</v>
      </c>
      <c r="B32" s="107" t="s">
        <v>17</v>
      </c>
      <c r="C32" s="37">
        <v>200</v>
      </c>
      <c r="D32" s="37">
        <v>200</v>
      </c>
      <c r="E32" s="108">
        <f t="shared" ref="E32" si="5">D32-C32</f>
        <v>0</v>
      </c>
      <c r="F32" s="108">
        <f t="shared" ref="F32:F33" si="6">D32/C32*100</f>
        <v>100</v>
      </c>
      <c r="G32" s="122"/>
      <c r="H32" s="4"/>
      <c r="I32" s="4"/>
      <c r="J32" s="4"/>
      <c r="K32" s="4"/>
    </row>
    <row r="33" spans="1:11" ht="28.5">
      <c r="A33" s="21" t="s">
        <v>18</v>
      </c>
      <c r="B33" s="21" t="s">
        <v>17</v>
      </c>
      <c r="C33" s="11">
        <f>SUM(C31:C32)</f>
        <v>119024</v>
      </c>
      <c r="D33" s="11">
        <f>SUM(D31:D32)</f>
        <v>119024</v>
      </c>
      <c r="E33" s="11">
        <f>SUM(E31:E32)</f>
        <v>0</v>
      </c>
      <c r="F33" s="11">
        <f t="shared" si="6"/>
        <v>100</v>
      </c>
      <c r="G33" s="12"/>
      <c r="H33" s="4"/>
      <c r="I33" s="4"/>
      <c r="J33" s="4"/>
      <c r="K33" s="4"/>
    </row>
    <row r="34" spans="1:1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>
      <c r="H35" s="4"/>
      <c r="I35" s="4"/>
      <c r="J35" s="4"/>
      <c r="K35" s="4"/>
    </row>
    <row r="36" spans="1:1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" customHeight="1">
      <c r="A37" s="17" t="s">
        <v>229</v>
      </c>
      <c r="B37" s="139" t="s">
        <v>24</v>
      </c>
      <c r="C37" s="139"/>
      <c r="D37" s="139"/>
      <c r="E37" s="139"/>
      <c r="F37" s="140" t="s">
        <v>67</v>
      </c>
      <c r="G37" s="140"/>
      <c r="H37" s="4"/>
      <c r="I37" s="4"/>
      <c r="J37" s="4"/>
      <c r="K37" s="4"/>
    </row>
    <row r="38" spans="1:11">
      <c r="A38" s="7"/>
      <c r="B38" s="4"/>
      <c r="C38" s="136" t="s">
        <v>25</v>
      </c>
      <c r="D38" s="136"/>
      <c r="E38" s="4"/>
      <c r="F38" s="136" t="s">
        <v>26</v>
      </c>
      <c r="G38" s="136"/>
      <c r="H38" s="4"/>
      <c r="I38" s="4"/>
      <c r="J38" s="4"/>
      <c r="K38" s="4"/>
    </row>
    <row r="39" spans="1:11">
      <c r="A39" s="4" t="s">
        <v>23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>
      <c r="A40" s="18" t="s">
        <v>69</v>
      </c>
      <c r="B40" s="139" t="s">
        <v>24</v>
      </c>
      <c r="C40" s="139"/>
      <c r="D40" s="139"/>
      <c r="E40" s="139"/>
      <c r="F40" s="140" t="s">
        <v>42</v>
      </c>
      <c r="G40" s="140"/>
      <c r="H40" s="4"/>
      <c r="I40" s="4"/>
      <c r="J40" s="4"/>
      <c r="K40" s="4"/>
    </row>
    <row r="41" spans="1:11">
      <c r="A41" s="4" t="s">
        <v>19</v>
      </c>
      <c r="B41" s="4"/>
      <c r="C41" s="136" t="s">
        <v>29</v>
      </c>
      <c r="D41" s="136"/>
      <c r="E41" s="4"/>
      <c r="F41" s="136" t="s">
        <v>26</v>
      </c>
      <c r="G41" s="136"/>
      <c r="H41" s="4"/>
      <c r="I41" s="4"/>
      <c r="J41" s="4"/>
      <c r="K41" s="4"/>
    </row>
    <row r="42" spans="1:1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</sheetData>
  <mergeCells count="15">
    <mergeCell ref="B40:E40"/>
    <mergeCell ref="F40:G40"/>
    <mergeCell ref="C41:D41"/>
    <mergeCell ref="F41:G41"/>
    <mergeCell ref="A25:G25"/>
    <mergeCell ref="B37:E37"/>
    <mergeCell ref="F37:G37"/>
    <mergeCell ref="C38:D38"/>
    <mergeCell ref="F38:G38"/>
    <mergeCell ref="A11:G11"/>
    <mergeCell ref="A1:G1"/>
    <mergeCell ref="A2:G2"/>
    <mergeCell ref="A3:G3"/>
    <mergeCell ref="A5:G5"/>
    <mergeCell ref="A10:G10"/>
  </mergeCells>
  <pageMargins left="0.31496062992125984" right="0.31496062992125984" top="0.74803149606299213" bottom="0.35433070866141736" header="0.31496062992125984" footer="0.31496062992125984"/>
  <pageSetup paperSize="9" scale="80" fitToHeight="0" orientation="landscape" r:id="rId1"/>
  <rowBreaks count="1" manualBreakCount="1">
    <brk id="4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1"/>
  <sheetViews>
    <sheetView view="pageBreakPreview" topLeftCell="A7" zoomScale="112" zoomScaleNormal="100" zoomScaleSheetLayoutView="112" workbookViewId="0">
      <selection activeCell="G23" sqref="G23:G24"/>
    </sheetView>
  </sheetViews>
  <sheetFormatPr defaultRowHeight="15"/>
  <cols>
    <col min="1" max="1" width="65.42578125" customWidth="1"/>
    <col min="2" max="2" width="7.42578125" customWidth="1"/>
    <col min="3" max="3" width="10.140625" bestFit="1" customWidth="1"/>
    <col min="4" max="4" width="9.28515625" bestFit="1" customWidth="1"/>
    <col min="5" max="5" width="12" bestFit="1" customWidth="1"/>
    <col min="6" max="6" width="17" customWidth="1"/>
    <col min="7" max="7" width="59.42578125" customWidth="1"/>
    <col min="8" max="8" width="4.85546875" bestFit="1" customWidth="1"/>
    <col min="11" max="11" width="9.28515625" bestFit="1" customWidth="1"/>
  </cols>
  <sheetData>
    <row r="1" spans="1:11">
      <c r="A1" s="135" t="s">
        <v>0</v>
      </c>
      <c r="B1" s="135"/>
      <c r="C1" s="135"/>
      <c r="D1" s="135"/>
      <c r="E1" s="135"/>
      <c r="F1" s="135"/>
      <c r="G1" s="135"/>
      <c r="H1" s="16"/>
      <c r="I1" s="16"/>
      <c r="J1" s="4"/>
      <c r="K1" s="4"/>
    </row>
    <row r="2" spans="1:11">
      <c r="A2" s="136" t="s">
        <v>1</v>
      </c>
      <c r="B2" s="136"/>
      <c r="C2" s="136"/>
      <c r="D2" s="136"/>
      <c r="E2" s="136"/>
      <c r="F2" s="136"/>
      <c r="G2" s="136"/>
      <c r="H2" s="19"/>
      <c r="I2" s="19"/>
      <c r="J2" s="4"/>
      <c r="K2" s="4"/>
    </row>
    <row r="3" spans="1:11">
      <c r="A3" s="135" t="s">
        <v>80</v>
      </c>
      <c r="B3" s="135"/>
      <c r="C3" s="135"/>
      <c r="D3" s="135"/>
      <c r="E3" s="135"/>
      <c r="F3" s="135"/>
      <c r="G3" s="135"/>
      <c r="H3" s="16"/>
      <c r="I3" s="16"/>
      <c r="J3" s="4"/>
      <c r="K3" s="4"/>
    </row>
    <row r="4" spans="1:11">
      <c r="A4" s="4" t="s">
        <v>41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137" t="s">
        <v>76</v>
      </c>
      <c r="B5" s="137"/>
      <c r="C5" s="137"/>
      <c r="D5" s="137"/>
      <c r="E5" s="137"/>
      <c r="F5" s="137"/>
      <c r="G5" s="137"/>
      <c r="H5" s="5"/>
      <c r="I5" s="5"/>
      <c r="J5" s="4"/>
      <c r="K5" s="4"/>
    </row>
    <row r="6" spans="1:11">
      <c r="A6" s="4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 t="s">
        <v>32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4" t="s">
        <v>33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>
      <c r="A9" s="4" t="s">
        <v>34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>
      <c r="A10" s="142" t="s">
        <v>77</v>
      </c>
      <c r="B10" s="142"/>
      <c r="C10" s="142"/>
      <c r="D10" s="142"/>
      <c r="E10" s="142"/>
      <c r="F10" s="142"/>
      <c r="G10" s="142"/>
      <c r="H10" s="5"/>
      <c r="I10" s="5"/>
      <c r="J10" s="4"/>
      <c r="K10" s="4"/>
    </row>
    <row r="11" spans="1:11">
      <c r="A11" s="138" t="s">
        <v>60</v>
      </c>
      <c r="B11" s="138"/>
      <c r="C11" s="138"/>
      <c r="D11" s="138"/>
      <c r="E11" s="138"/>
      <c r="F11" s="138"/>
      <c r="G11" s="138"/>
      <c r="H11" s="4"/>
      <c r="I11" s="4"/>
      <c r="J11" s="4"/>
      <c r="K11" s="4"/>
    </row>
    <row r="12" spans="1:11" ht="30.75" customHeight="1">
      <c r="A12" s="15" t="s">
        <v>2</v>
      </c>
      <c r="B12" s="15" t="s">
        <v>3</v>
      </c>
      <c r="C12" s="15" t="s">
        <v>4</v>
      </c>
      <c r="D12" s="15" t="s">
        <v>5</v>
      </c>
      <c r="E12" s="15" t="s">
        <v>30</v>
      </c>
      <c r="F12" s="15" t="s">
        <v>6</v>
      </c>
      <c r="G12" s="15" t="s">
        <v>7</v>
      </c>
      <c r="H12" s="4"/>
      <c r="I12" s="4"/>
      <c r="J12" s="4"/>
      <c r="K12" s="4"/>
    </row>
    <row r="13" spans="1:11">
      <c r="A13" s="68">
        <v>1</v>
      </c>
      <c r="B13" s="68">
        <v>2</v>
      </c>
      <c r="C13" s="68">
        <v>3</v>
      </c>
      <c r="D13" s="68">
        <v>4</v>
      </c>
      <c r="E13" s="68">
        <v>5</v>
      </c>
      <c r="F13" s="68">
        <v>6</v>
      </c>
      <c r="G13" s="68">
        <v>7</v>
      </c>
      <c r="H13" s="4"/>
      <c r="I13" s="4"/>
      <c r="J13" s="4"/>
      <c r="K13" s="4"/>
    </row>
    <row r="14" spans="1:11">
      <c r="A14" s="25" t="s">
        <v>82</v>
      </c>
      <c r="B14" s="23" t="s">
        <v>37</v>
      </c>
      <c r="C14" s="37">
        <v>9025</v>
      </c>
      <c r="D14" s="37">
        <v>9025</v>
      </c>
      <c r="E14" s="23">
        <f>D14-C14</f>
        <v>0</v>
      </c>
      <c r="F14" s="27">
        <f>D14/C14*100</f>
        <v>100</v>
      </c>
      <c r="G14" s="74"/>
      <c r="H14" s="4"/>
      <c r="I14" s="4"/>
      <c r="J14" s="4"/>
      <c r="K14" s="4"/>
    </row>
    <row r="15" spans="1:11" ht="30">
      <c r="A15" s="75" t="s">
        <v>78</v>
      </c>
      <c r="B15" s="23" t="s">
        <v>37</v>
      </c>
      <c r="C15" s="73">
        <v>294399</v>
      </c>
      <c r="D15" s="73">
        <v>294399</v>
      </c>
      <c r="E15" s="23">
        <f t="shared" ref="E15" si="0">D15-C15</f>
        <v>0</v>
      </c>
      <c r="F15" s="27">
        <f t="shared" ref="F15" si="1">D15/C15*100</f>
        <v>100</v>
      </c>
      <c r="G15" s="74"/>
      <c r="H15" s="4"/>
      <c r="I15" s="4"/>
      <c r="J15" s="4"/>
      <c r="K15" s="4"/>
    </row>
    <row r="16" spans="1:11">
      <c r="A16" s="1"/>
      <c r="B16" s="77"/>
      <c r="C16" s="78"/>
      <c r="D16" s="78"/>
      <c r="E16" s="78"/>
      <c r="F16" s="78"/>
      <c r="G16" s="74"/>
      <c r="H16" s="4"/>
      <c r="I16" s="4"/>
      <c r="J16" s="4"/>
      <c r="K16" s="4"/>
    </row>
    <row r="17" spans="1:11" ht="28.5">
      <c r="A17" s="21" t="s">
        <v>9</v>
      </c>
      <c r="B17" s="21" t="s">
        <v>8</v>
      </c>
      <c r="C17" s="11">
        <f>C14</f>
        <v>9025</v>
      </c>
      <c r="D17" s="11">
        <f t="shared" ref="D17:E17" si="2">D14</f>
        <v>9025</v>
      </c>
      <c r="E17" s="11">
        <f t="shared" si="2"/>
        <v>0</v>
      </c>
      <c r="F17" s="11">
        <f>D17/C17*100</f>
        <v>100</v>
      </c>
      <c r="G17" s="68"/>
      <c r="H17" s="4"/>
      <c r="I17" s="4"/>
      <c r="J17" s="4"/>
      <c r="K17" s="4"/>
    </row>
    <row r="18" spans="1:11">
      <c r="A18" s="21" t="s">
        <v>10</v>
      </c>
      <c r="B18" s="68"/>
      <c r="C18" s="69"/>
      <c r="D18" s="68"/>
      <c r="E18" s="68"/>
      <c r="F18" s="68"/>
      <c r="G18" s="68"/>
      <c r="H18" s="4"/>
      <c r="I18" s="4"/>
      <c r="J18" s="4"/>
      <c r="K18" s="4"/>
    </row>
    <row r="19" spans="1:11" ht="74.25" customHeight="1">
      <c r="A19" s="42" t="s">
        <v>81</v>
      </c>
      <c r="B19" s="27" t="s">
        <v>40</v>
      </c>
      <c r="C19" s="27">
        <v>100</v>
      </c>
      <c r="D19" s="27">
        <v>0</v>
      </c>
      <c r="E19" s="23">
        <f>D19-C19</f>
        <v>-100</v>
      </c>
      <c r="F19" s="27">
        <f>D19/C19*100</f>
        <v>0</v>
      </c>
      <c r="G19" s="8"/>
      <c r="H19" s="4"/>
      <c r="I19" s="4"/>
      <c r="J19" s="4"/>
      <c r="K19" s="4"/>
    </row>
    <row r="20" spans="1:11">
      <c r="A20" s="76"/>
      <c r="B20" s="81"/>
      <c r="C20" s="81"/>
      <c r="D20" s="81"/>
      <c r="E20" s="81"/>
      <c r="F20" s="81"/>
      <c r="G20" s="81"/>
      <c r="H20" s="4"/>
      <c r="I20" s="4"/>
      <c r="J20" s="4"/>
      <c r="K20" s="4"/>
    </row>
    <row r="21" spans="1:11" ht="33.75" customHeight="1">
      <c r="A21" s="82" t="s">
        <v>27</v>
      </c>
      <c r="B21" s="82" t="s">
        <v>11</v>
      </c>
      <c r="C21" s="82" t="s">
        <v>12</v>
      </c>
      <c r="D21" s="82" t="s">
        <v>5</v>
      </c>
      <c r="E21" s="82" t="s">
        <v>28</v>
      </c>
      <c r="F21" s="82" t="s">
        <v>6</v>
      </c>
      <c r="G21" s="82" t="s">
        <v>13</v>
      </c>
      <c r="H21" s="4"/>
      <c r="I21" s="4"/>
      <c r="J21" s="4"/>
      <c r="K21" s="4"/>
    </row>
    <row r="22" spans="1:11">
      <c r="A22" s="27">
        <v>1</v>
      </c>
      <c r="B22" s="27">
        <v>2</v>
      </c>
      <c r="C22" s="27">
        <v>3</v>
      </c>
      <c r="D22" s="27">
        <v>4</v>
      </c>
      <c r="E22" s="27">
        <v>5</v>
      </c>
      <c r="F22" s="27">
        <v>6</v>
      </c>
      <c r="G22" s="27">
        <v>7</v>
      </c>
      <c r="H22" s="4"/>
      <c r="I22" s="4"/>
      <c r="J22" s="4"/>
      <c r="K22" s="4"/>
    </row>
    <row r="23" spans="1:11" ht="105">
      <c r="A23" s="42" t="s">
        <v>82</v>
      </c>
      <c r="B23" s="27" t="s">
        <v>37</v>
      </c>
      <c r="C23" s="27">
        <v>1</v>
      </c>
      <c r="D23" s="27">
        <v>0</v>
      </c>
      <c r="E23" s="23">
        <f>D23-C23</f>
        <v>-1</v>
      </c>
      <c r="F23" s="23">
        <f>D23/C23*100</f>
        <v>0</v>
      </c>
      <c r="G23" s="49" t="s">
        <v>238</v>
      </c>
      <c r="H23" s="4"/>
      <c r="I23" s="4"/>
      <c r="J23" s="4"/>
      <c r="K23" s="4"/>
    </row>
    <row r="24" spans="1:11" ht="28.5" customHeight="1">
      <c r="A24" s="63" t="s">
        <v>78</v>
      </c>
      <c r="B24" s="27" t="s">
        <v>37</v>
      </c>
      <c r="C24" s="27">
        <v>1</v>
      </c>
      <c r="D24" s="27">
        <v>1</v>
      </c>
      <c r="E24" s="23">
        <f>D24-C24</f>
        <v>0</v>
      </c>
      <c r="F24" s="23">
        <f>D24/C24*100</f>
        <v>100</v>
      </c>
      <c r="G24" s="49" t="s">
        <v>239</v>
      </c>
      <c r="H24" s="4"/>
      <c r="I24" s="4"/>
      <c r="J24" s="4"/>
      <c r="K24" s="4"/>
    </row>
    <row r="25" spans="1:1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" customHeight="1">
      <c r="A26" s="17" t="s">
        <v>229</v>
      </c>
      <c r="B26" s="139" t="s">
        <v>24</v>
      </c>
      <c r="C26" s="139"/>
      <c r="D26" s="139"/>
      <c r="E26" s="139"/>
      <c r="F26" s="140" t="s">
        <v>67</v>
      </c>
      <c r="G26" s="140"/>
      <c r="H26" s="4"/>
      <c r="I26" s="4"/>
      <c r="J26" s="4"/>
      <c r="K26" s="4"/>
    </row>
    <row r="27" spans="1:11">
      <c r="A27" s="7"/>
      <c r="B27" s="4"/>
      <c r="C27" s="136" t="s">
        <v>25</v>
      </c>
      <c r="D27" s="136"/>
      <c r="E27" s="4"/>
      <c r="F27" s="136" t="s">
        <v>26</v>
      </c>
      <c r="G27" s="136"/>
      <c r="H27" s="4"/>
      <c r="I27" s="4"/>
      <c r="J27" s="4"/>
      <c r="K27" s="4"/>
    </row>
    <row r="28" spans="1:11">
      <c r="A28" s="4" t="s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>
      <c r="A29" s="18" t="s">
        <v>69</v>
      </c>
      <c r="B29" s="139" t="s">
        <v>24</v>
      </c>
      <c r="C29" s="139"/>
      <c r="D29" s="139"/>
      <c r="E29" s="139"/>
      <c r="F29" s="140" t="s">
        <v>42</v>
      </c>
      <c r="G29" s="140"/>
      <c r="H29" s="4"/>
      <c r="I29" s="4"/>
      <c r="J29" s="4"/>
      <c r="K29" s="4"/>
    </row>
    <row r="30" spans="1:11">
      <c r="A30" s="4" t="s">
        <v>19</v>
      </c>
      <c r="B30" s="4"/>
      <c r="C30" s="136" t="s">
        <v>29</v>
      </c>
      <c r="D30" s="136"/>
      <c r="E30" s="4"/>
      <c r="F30" s="136" t="s">
        <v>26</v>
      </c>
      <c r="G30" s="136"/>
      <c r="H30" s="4"/>
      <c r="I30" s="4"/>
      <c r="J30" s="4"/>
      <c r="K30" s="4"/>
    </row>
    <row r="31" spans="1:1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</sheetData>
  <mergeCells count="14">
    <mergeCell ref="C30:D30"/>
    <mergeCell ref="F30:G30"/>
    <mergeCell ref="B26:E26"/>
    <mergeCell ref="F26:G26"/>
    <mergeCell ref="C27:D27"/>
    <mergeCell ref="F27:G27"/>
    <mergeCell ref="B29:E29"/>
    <mergeCell ref="F29:G29"/>
    <mergeCell ref="A11:G11"/>
    <mergeCell ref="A1:G1"/>
    <mergeCell ref="A2:G2"/>
    <mergeCell ref="A3:G3"/>
    <mergeCell ref="A5:G5"/>
    <mergeCell ref="A10:G10"/>
  </mergeCells>
  <pageMargins left="0.31496062992125984" right="0.31496062992125984" top="0.55118110236220474" bottom="0.35433070866141736" header="0.31496062992125984" footer="0.31496062992125984"/>
  <pageSetup paperSize="9" scale="53" fitToHeight="0" orientation="portrait" r:id="rId1"/>
  <rowBreaks count="1" manualBreakCount="1">
    <brk id="3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2"/>
  <sheetViews>
    <sheetView view="pageBreakPreview" topLeftCell="A10" zoomScale="112" zoomScaleNormal="100" zoomScaleSheetLayoutView="112" workbookViewId="0">
      <selection activeCell="C30" sqref="C30"/>
    </sheetView>
  </sheetViews>
  <sheetFormatPr defaultRowHeight="15"/>
  <cols>
    <col min="1" max="1" width="64.140625" customWidth="1"/>
    <col min="2" max="2" width="7.42578125" customWidth="1"/>
    <col min="3" max="3" width="11.85546875" bestFit="1" customWidth="1"/>
    <col min="4" max="4" width="13.85546875" bestFit="1" customWidth="1"/>
    <col min="5" max="5" width="12" bestFit="1" customWidth="1"/>
    <col min="6" max="6" width="17" customWidth="1"/>
    <col min="7" max="7" width="50" bestFit="1" customWidth="1"/>
    <col min="8" max="8" width="4.85546875" bestFit="1" customWidth="1"/>
    <col min="11" max="11" width="9.28515625" bestFit="1" customWidth="1"/>
  </cols>
  <sheetData>
    <row r="1" spans="1:11">
      <c r="A1" s="135" t="s">
        <v>0</v>
      </c>
      <c r="B1" s="135"/>
      <c r="C1" s="135"/>
      <c r="D1" s="135"/>
      <c r="E1" s="135"/>
      <c r="F1" s="135"/>
      <c r="G1" s="135"/>
      <c r="H1" s="16"/>
      <c r="I1" s="16"/>
      <c r="J1" s="4"/>
      <c r="K1" s="4"/>
    </row>
    <row r="2" spans="1:11">
      <c r="A2" s="136" t="s">
        <v>1</v>
      </c>
      <c r="B2" s="136"/>
      <c r="C2" s="136"/>
      <c r="D2" s="136"/>
      <c r="E2" s="136"/>
      <c r="F2" s="136"/>
      <c r="G2" s="136"/>
      <c r="H2" s="19"/>
      <c r="I2" s="19"/>
      <c r="J2" s="4"/>
      <c r="K2" s="4"/>
    </row>
    <row r="3" spans="1:11">
      <c r="A3" s="135" t="s">
        <v>80</v>
      </c>
      <c r="B3" s="135"/>
      <c r="C3" s="135"/>
      <c r="D3" s="135"/>
      <c r="E3" s="135"/>
      <c r="F3" s="135"/>
      <c r="G3" s="135"/>
      <c r="H3" s="16"/>
      <c r="I3" s="16"/>
      <c r="J3" s="4"/>
      <c r="K3" s="4"/>
    </row>
    <row r="4" spans="1:11">
      <c r="A4" s="4" t="s">
        <v>41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137" t="s">
        <v>55</v>
      </c>
      <c r="B5" s="137"/>
      <c r="C5" s="137"/>
      <c r="D5" s="137"/>
      <c r="E5" s="137"/>
      <c r="F5" s="137"/>
      <c r="G5" s="137"/>
      <c r="H5" s="5"/>
      <c r="I5" s="5"/>
      <c r="J5" s="4"/>
      <c r="K5" s="4"/>
    </row>
    <row r="6" spans="1:11">
      <c r="A6" s="4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 t="s">
        <v>32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4" t="s">
        <v>33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>
      <c r="A9" s="4" t="s">
        <v>34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>
      <c r="A10" s="137" t="s">
        <v>56</v>
      </c>
      <c r="B10" s="137"/>
      <c r="C10" s="137"/>
      <c r="D10" s="137"/>
      <c r="E10" s="137"/>
      <c r="F10" s="137"/>
      <c r="G10" s="137"/>
      <c r="H10" s="5"/>
      <c r="I10" s="5"/>
      <c r="J10" s="4"/>
      <c r="K10" s="4"/>
    </row>
    <row r="11" spans="1:11">
      <c r="A11" s="138" t="s">
        <v>57</v>
      </c>
      <c r="B11" s="138"/>
      <c r="C11" s="138"/>
      <c r="D11" s="138"/>
      <c r="E11" s="138"/>
      <c r="F11" s="138"/>
      <c r="G11" s="138"/>
      <c r="H11" s="4"/>
      <c r="I11" s="4"/>
      <c r="J11" s="4"/>
      <c r="K11" s="4"/>
    </row>
    <row r="12" spans="1:11" ht="32.25" customHeight="1">
      <c r="A12" s="15" t="s">
        <v>2</v>
      </c>
      <c r="B12" s="15" t="s">
        <v>3</v>
      </c>
      <c r="C12" s="15" t="s">
        <v>4</v>
      </c>
      <c r="D12" s="15" t="s">
        <v>5</v>
      </c>
      <c r="E12" s="15" t="s">
        <v>30</v>
      </c>
      <c r="F12" s="15" t="s">
        <v>6</v>
      </c>
      <c r="G12" s="15" t="s">
        <v>7</v>
      </c>
      <c r="H12" s="4"/>
      <c r="I12" s="4"/>
      <c r="J12" s="4"/>
      <c r="K12" s="4"/>
    </row>
    <row r="13" spans="1:11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4"/>
      <c r="I13" s="4"/>
      <c r="J13" s="4"/>
      <c r="K13" s="4"/>
    </row>
    <row r="14" spans="1:11" ht="27.75" customHeight="1">
      <c r="A14" s="1" t="s">
        <v>59</v>
      </c>
      <c r="B14" s="20" t="s">
        <v>8</v>
      </c>
      <c r="C14" s="24">
        <f>C29+C45</f>
        <v>287554.40000000002</v>
      </c>
      <c r="D14" s="24">
        <f t="shared" ref="D14:E14" si="0">D29+D45</f>
        <v>287553.413</v>
      </c>
      <c r="E14" s="24">
        <f t="shared" si="0"/>
        <v>-0.98700000001762234</v>
      </c>
      <c r="F14" s="2">
        <f>D14/C14*100</f>
        <v>99.999656760599038</v>
      </c>
      <c r="G14" s="105" t="s">
        <v>240</v>
      </c>
      <c r="H14" s="4"/>
      <c r="I14" s="4"/>
      <c r="J14" s="4"/>
      <c r="K14" s="4"/>
    </row>
    <row r="15" spans="1:11" ht="27" customHeight="1">
      <c r="A15" s="21" t="s">
        <v>9</v>
      </c>
      <c r="B15" s="21" t="s">
        <v>8</v>
      </c>
      <c r="C15" s="11">
        <f>SUM(C14:C14)</f>
        <v>287554.40000000002</v>
      </c>
      <c r="D15" s="11">
        <f>SUM(D14:D14)</f>
        <v>287553.413</v>
      </c>
      <c r="E15" s="11">
        <f>SUM(E14:E14)</f>
        <v>-0.98700000001762234</v>
      </c>
      <c r="F15" s="11">
        <f>D15/C15*100</f>
        <v>99.999656760599038</v>
      </c>
      <c r="G15" s="20"/>
      <c r="H15" s="4"/>
      <c r="I15" s="4"/>
      <c r="J15" s="4"/>
      <c r="K15" s="4"/>
    </row>
    <row r="16" spans="1:11">
      <c r="A16" s="40" t="s">
        <v>10</v>
      </c>
      <c r="B16" s="32"/>
      <c r="C16" s="41"/>
      <c r="D16" s="32"/>
      <c r="E16" s="32"/>
      <c r="F16" s="32"/>
      <c r="G16" s="32"/>
      <c r="H16" s="4"/>
      <c r="I16" s="4"/>
      <c r="J16" s="4"/>
      <c r="K16" s="4"/>
    </row>
    <row r="17" spans="1:11" ht="45">
      <c r="A17" s="8" t="s">
        <v>79</v>
      </c>
      <c r="B17" s="45" t="s">
        <v>40</v>
      </c>
      <c r="C17" s="45">
        <v>100</v>
      </c>
      <c r="D17" s="45">
        <v>66.599999999999994</v>
      </c>
      <c r="E17" s="46">
        <f>D17-C17</f>
        <v>-33.400000000000006</v>
      </c>
      <c r="F17" s="45">
        <f>D17/C17*100</f>
        <v>66.599999999999994</v>
      </c>
      <c r="G17" s="6" t="s">
        <v>144</v>
      </c>
      <c r="H17" s="4"/>
      <c r="I17" s="4"/>
      <c r="J17" s="4"/>
      <c r="K17" s="4"/>
    </row>
    <row r="18" spans="1:11">
      <c r="A18" s="9"/>
      <c r="B18" s="35"/>
      <c r="C18" s="35"/>
      <c r="D18" s="35"/>
      <c r="E18" s="38"/>
      <c r="F18" s="35"/>
      <c r="G18" s="39"/>
      <c r="H18" s="4"/>
      <c r="I18" s="4"/>
      <c r="J18" s="4"/>
      <c r="K18" s="4"/>
    </row>
    <row r="19" spans="1:11">
      <c r="A19" s="13" t="s">
        <v>71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>
      <c r="A20" s="4" t="s">
        <v>39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A21" s="4" t="s">
        <v>20</v>
      </c>
      <c r="B21" s="4" t="s">
        <v>35</v>
      </c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 t="s">
        <v>21</v>
      </c>
      <c r="B22" s="4" t="s">
        <v>36</v>
      </c>
      <c r="C22" s="4"/>
      <c r="D22" s="4"/>
      <c r="E22" s="4"/>
      <c r="F22" s="4"/>
      <c r="G22" s="31"/>
      <c r="H22" s="4"/>
      <c r="I22" s="4"/>
      <c r="J22" s="4"/>
      <c r="K22" s="4"/>
    </row>
    <row r="23" spans="1:11">
      <c r="A23" s="4" t="s">
        <v>58</v>
      </c>
      <c r="B23" s="4"/>
      <c r="C23" s="4"/>
      <c r="D23" s="4"/>
      <c r="E23" s="4"/>
      <c r="F23" s="4"/>
      <c r="G23" s="60"/>
      <c r="H23" s="4"/>
      <c r="I23" s="4"/>
      <c r="J23" s="4"/>
      <c r="K23" s="4"/>
    </row>
    <row r="24" spans="1:11" ht="33" customHeight="1">
      <c r="A24" s="15" t="s">
        <v>27</v>
      </c>
      <c r="B24" s="15" t="s">
        <v>11</v>
      </c>
      <c r="C24" s="15" t="s">
        <v>12</v>
      </c>
      <c r="D24" s="15" t="s">
        <v>5</v>
      </c>
      <c r="E24" s="15" t="s">
        <v>28</v>
      </c>
      <c r="F24" s="15" t="s">
        <v>6</v>
      </c>
      <c r="G24" s="15" t="s">
        <v>13</v>
      </c>
      <c r="H24" s="4"/>
      <c r="I24" s="4"/>
      <c r="J24" s="4"/>
      <c r="K24" s="4"/>
    </row>
    <row r="25" spans="1:11">
      <c r="A25" s="45">
        <v>1</v>
      </c>
      <c r="B25" s="45">
        <v>2</v>
      </c>
      <c r="C25" s="45">
        <v>3</v>
      </c>
      <c r="D25" s="45">
        <v>4</v>
      </c>
      <c r="E25" s="45">
        <v>5</v>
      </c>
      <c r="F25" s="45">
        <v>6</v>
      </c>
      <c r="G25" s="45">
        <v>7</v>
      </c>
      <c r="H25" s="4"/>
      <c r="I25" s="4"/>
      <c r="J25" s="4"/>
      <c r="K25" s="4"/>
    </row>
    <row r="26" spans="1:11" ht="30">
      <c r="A26" s="1" t="s">
        <v>135</v>
      </c>
      <c r="B26" s="12" t="s">
        <v>37</v>
      </c>
      <c r="C26" s="3">
        <v>1</v>
      </c>
      <c r="D26" s="3">
        <v>1</v>
      </c>
      <c r="E26" s="46">
        <f t="shared" ref="E26" si="1">D26-C26</f>
        <v>0</v>
      </c>
      <c r="F26" s="45">
        <f t="shared" ref="F26" si="2">D26/C26*100</f>
        <v>100</v>
      </c>
      <c r="G26" s="50" t="s">
        <v>140</v>
      </c>
      <c r="H26" s="4"/>
      <c r="I26" s="4"/>
      <c r="J26" s="4"/>
      <c r="K26" s="4"/>
    </row>
    <row r="27" spans="1:11" ht="31.5">
      <c r="A27" s="14" t="s">
        <v>14</v>
      </c>
      <c r="B27" s="15" t="s">
        <v>11</v>
      </c>
      <c r="C27" s="15" t="s">
        <v>12</v>
      </c>
      <c r="D27" s="15" t="s">
        <v>5</v>
      </c>
      <c r="E27" s="15" t="s">
        <v>22</v>
      </c>
      <c r="F27" s="15" t="s">
        <v>15</v>
      </c>
      <c r="G27" s="15" t="s">
        <v>16</v>
      </c>
      <c r="H27" s="4"/>
      <c r="I27" s="4"/>
      <c r="J27" s="4"/>
      <c r="K27" s="4"/>
    </row>
    <row r="28" spans="1:11" ht="30">
      <c r="A28" s="1" t="s">
        <v>135</v>
      </c>
      <c r="B28" s="45" t="s">
        <v>17</v>
      </c>
      <c r="C28" s="103">
        <v>199150</v>
      </c>
      <c r="D28" s="104">
        <v>199149.14799999999</v>
      </c>
      <c r="E28" s="46">
        <f t="shared" ref="E28" si="3">D28-C28</f>
        <v>-0.85200000001350418</v>
      </c>
      <c r="F28" s="46">
        <f t="shared" ref="F28:F29" si="4">D28/C28*100</f>
        <v>99.999572181772521</v>
      </c>
      <c r="G28" s="105" t="s">
        <v>241</v>
      </c>
      <c r="H28" s="4"/>
      <c r="I28" s="4"/>
      <c r="J28" s="4"/>
      <c r="K28" s="4"/>
    </row>
    <row r="29" spans="1:11" ht="28.5">
      <c r="A29" s="21" t="s">
        <v>18</v>
      </c>
      <c r="B29" s="21" t="s">
        <v>17</v>
      </c>
      <c r="C29" s="11">
        <f>SUM(C28:C28)</f>
        <v>199150</v>
      </c>
      <c r="D29" s="11">
        <f>SUM(D28:D28)</f>
        <v>199149.14799999999</v>
      </c>
      <c r="E29" s="11">
        <f>SUM(E28:E28)</f>
        <v>-0.85200000001350418</v>
      </c>
      <c r="F29" s="11">
        <f t="shared" si="4"/>
        <v>99.999572181772521</v>
      </c>
      <c r="G29" s="12"/>
      <c r="H29" s="4"/>
      <c r="I29" s="4"/>
      <c r="J29" s="4"/>
      <c r="K29" s="4"/>
    </row>
    <row r="30" spans="1:11">
      <c r="A30" s="58"/>
      <c r="B30" s="58"/>
      <c r="C30" s="59"/>
      <c r="D30" s="59"/>
      <c r="E30" s="59"/>
      <c r="F30" s="59"/>
      <c r="G30" s="36"/>
      <c r="H30" s="4"/>
      <c r="I30" s="4"/>
      <c r="J30" s="4"/>
      <c r="K30" s="4"/>
    </row>
    <row r="31" spans="1:11">
      <c r="A31" s="13" t="s">
        <v>38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>
      <c r="A32" s="4" t="s">
        <v>39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>
      <c r="A33" s="4" t="s">
        <v>20</v>
      </c>
      <c r="B33" s="4" t="s">
        <v>35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>
      <c r="A34" s="4" t="s">
        <v>21</v>
      </c>
      <c r="B34" s="4" t="s">
        <v>36</v>
      </c>
      <c r="C34" s="4"/>
      <c r="D34" s="4"/>
      <c r="E34" s="4"/>
      <c r="F34" s="4"/>
      <c r="G34" s="31"/>
      <c r="H34" s="4"/>
      <c r="I34" s="4"/>
      <c r="J34" s="4"/>
      <c r="K34" s="4"/>
    </row>
    <row r="35" spans="1:11">
      <c r="A35" s="4" t="s">
        <v>58</v>
      </c>
      <c r="B35" s="4"/>
      <c r="C35" s="4"/>
      <c r="D35" s="4"/>
      <c r="E35" s="4"/>
      <c r="F35" s="4"/>
      <c r="G35" s="60"/>
      <c r="H35" s="4"/>
      <c r="I35" s="4"/>
      <c r="J35" s="4"/>
      <c r="K35" s="4"/>
    </row>
    <row r="36" spans="1:11" ht="42">
      <c r="A36" s="15" t="s">
        <v>27</v>
      </c>
      <c r="B36" s="15" t="s">
        <v>11</v>
      </c>
      <c r="C36" s="15" t="s">
        <v>12</v>
      </c>
      <c r="D36" s="15" t="s">
        <v>5</v>
      </c>
      <c r="E36" s="15" t="s">
        <v>28</v>
      </c>
      <c r="F36" s="15" t="s">
        <v>6</v>
      </c>
      <c r="G36" s="15" t="s">
        <v>13</v>
      </c>
      <c r="H36" s="4"/>
      <c r="I36" s="4"/>
      <c r="J36" s="4"/>
      <c r="K36" s="4"/>
    </row>
    <row r="37" spans="1:11">
      <c r="A37" s="20">
        <v>1</v>
      </c>
      <c r="B37" s="20">
        <v>2</v>
      </c>
      <c r="C37" s="20">
        <v>3</v>
      </c>
      <c r="D37" s="20">
        <v>4</v>
      </c>
      <c r="E37" s="20">
        <v>5</v>
      </c>
      <c r="F37" s="20">
        <v>6</v>
      </c>
      <c r="G37" s="20">
        <v>7</v>
      </c>
      <c r="H37" s="4"/>
      <c r="I37" s="4"/>
      <c r="J37" s="4"/>
      <c r="K37" s="4"/>
    </row>
    <row r="38" spans="1:11" ht="45">
      <c r="A38" s="1" t="s">
        <v>136</v>
      </c>
      <c r="B38" s="23" t="s">
        <v>37</v>
      </c>
      <c r="C38" s="27">
        <v>1</v>
      </c>
      <c r="D38" s="3">
        <v>0</v>
      </c>
      <c r="E38" s="2">
        <f t="shared" ref="E38:E39" si="5">D38-C38</f>
        <v>-1</v>
      </c>
      <c r="F38" s="20">
        <f>D38/C38*100</f>
        <v>0</v>
      </c>
      <c r="G38" s="50" t="s">
        <v>142</v>
      </c>
      <c r="H38" s="4"/>
      <c r="I38" s="4"/>
      <c r="J38" s="4"/>
      <c r="K38" s="4"/>
    </row>
    <row r="39" spans="1:11" ht="45.75" customHeight="1">
      <c r="A39" s="1" t="s">
        <v>137</v>
      </c>
      <c r="B39" s="23" t="s">
        <v>37</v>
      </c>
      <c r="C39" s="27">
        <v>1</v>
      </c>
      <c r="D39" s="3">
        <v>1</v>
      </c>
      <c r="E39" s="2">
        <f t="shared" si="5"/>
        <v>0</v>
      </c>
      <c r="F39" s="20">
        <f t="shared" ref="F39" si="6">D39/C39*100</f>
        <v>100</v>
      </c>
      <c r="G39" s="50" t="s">
        <v>141</v>
      </c>
      <c r="H39" s="4"/>
      <c r="I39" s="4"/>
      <c r="J39" s="4"/>
      <c r="K39" s="4"/>
    </row>
    <row r="40" spans="1:11" ht="30">
      <c r="A40" s="1" t="s">
        <v>138</v>
      </c>
      <c r="B40" s="27"/>
      <c r="C40" s="27"/>
      <c r="D40" s="3"/>
      <c r="E40" s="2"/>
      <c r="F40" s="45"/>
      <c r="G40" s="50" t="s">
        <v>143</v>
      </c>
      <c r="H40" s="4"/>
      <c r="I40" s="4"/>
      <c r="J40" s="4"/>
      <c r="K40" s="4"/>
    </row>
    <row r="41" spans="1:11" ht="31.5">
      <c r="A41" s="14" t="s">
        <v>14</v>
      </c>
      <c r="B41" s="15" t="s">
        <v>11</v>
      </c>
      <c r="C41" s="15" t="s">
        <v>12</v>
      </c>
      <c r="D41" s="15" t="s">
        <v>5</v>
      </c>
      <c r="E41" s="15" t="s">
        <v>22</v>
      </c>
      <c r="F41" s="15" t="s">
        <v>15</v>
      </c>
      <c r="G41" s="15" t="s">
        <v>16</v>
      </c>
      <c r="H41" s="4"/>
      <c r="I41" s="4"/>
      <c r="J41" s="4"/>
      <c r="K41" s="4"/>
    </row>
    <row r="42" spans="1:11" ht="27.75" customHeight="1">
      <c r="A42" s="1" t="s">
        <v>136</v>
      </c>
      <c r="B42" s="20" t="s">
        <v>17</v>
      </c>
      <c r="C42" s="23">
        <v>7590.1</v>
      </c>
      <c r="D42" s="104">
        <v>7590.0730000000003</v>
      </c>
      <c r="E42" s="46">
        <f>D42-C42</f>
        <v>-2.7000000000043656E-2</v>
      </c>
      <c r="F42" s="46">
        <f>D42/C42*100</f>
        <v>99.999644273461485</v>
      </c>
      <c r="G42" s="50"/>
      <c r="H42" s="4"/>
      <c r="I42" s="4"/>
      <c r="J42" s="4"/>
      <c r="K42" s="4"/>
    </row>
    <row r="43" spans="1:11" ht="42" customHeight="1">
      <c r="A43" s="1" t="s">
        <v>137</v>
      </c>
      <c r="B43" s="20" t="s">
        <v>17</v>
      </c>
      <c r="C43" s="23">
        <v>80813.7</v>
      </c>
      <c r="D43" s="104">
        <v>80813.679999999993</v>
      </c>
      <c r="E43" s="46">
        <f t="shared" ref="E43:E44" si="7">D43-C43</f>
        <v>-2.0000000004074536E-2</v>
      </c>
      <c r="F43" s="46">
        <f t="shared" ref="F43:F45" si="8">D43/C43*100</f>
        <v>99.999975251720926</v>
      </c>
      <c r="G43" s="50"/>
      <c r="H43" s="4"/>
      <c r="I43" s="4"/>
      <c r="J43" s="4"/>
      <c r="K43" s="4"/>
    </row>
    <row r="44" spans="1:11" ht="30">
      <c r="A44" s="1" t="s">
        <v>138</v>
      </c>
      <c r="B44" s="20" t="s">
        <v>17</v>
      </c>
      <c r="C44" s="23">
        <v>0.6</v>
      </c>
      <c r="D44" s="104">
        <v>0.51200000000000001</v>
      </c>
      <c r="E44" s="46">
        <f t="shared" si="7"/>
        <v>-8.7999999999999967E-2</v>
      </c>
      <c r="F44" s="89">
        <f t="shared" si="8"/>
        <v>85.333333333333343</v>
      </c>
      <c r="G44" s="50" t="s">
        <v>139</v>
      </c>
      <c r="H44" s="4"/>
      <c r="I44" s="4"/>
      <c r="J44" s="4"/>
      <c r="K44" s="4"/>
    </row>
    <row r="45" spans="1:11" ht="28.5">
      <c r="A45" s="21" t="s">
        <v>18</v>
      </c>
      <c r="B45" s="21" t="s">
        <v>17</v>
      </c>
      <c r="C45" s="11">
        <f>SUM(C42:C44)</f>
        <v>88404.400000000009</v>
      </c>
      <c r="D45" s="11">
        <f>SUM(D42:D44)</f>
        <v>88404.264999999999</v>
      </c>
      <c r="E45" s="11">
        <f>SUM(E42:E44)</f>
        <v>-0.13500000000411816</v>
      </c>
      <c r="F45" s="11">
        <f t="shared" si="8"/>
        <v>99.999847292668676</v>
      </c>
      <c r="G45" s="12"/>
      <c r="H45" s="4"/>
      <c r="I45" s="4"/>
      <c r="J45" s="4"/>
      <c r="K45" s="4"/>
    </row>
    <row r="46" spans="1:1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" customHeight="1">
      <c r="A47" s="17" t="s">
        <v>229</v>
      </c>
      <c r="B47" s="139" t="s">
        <v>24</v>
      </c>
      <c r="C47" s="139"/>
      <c r="D47" s="139"/>
      <c r="E47" s="139"/>
      <c r="F47" s="140" t="s">
        <v>67</v>
      </c>
      <c r="G47" s="140"/>
      <c r="H47" s="4"/>
      <c r="I47" s="4"/>
      <c r="J47" s="4"/>
      <c r="K47" s="4"/>
    </row>
    <row r="48" spans="1:11">
      <c r="A48" s="7"/>
      <c r="B48" s="4"/>
      <c r="C48" s="136" t="s">
        <v>25</v>
      </c>
      <c r="D48" s="136"/>
      <c r="E48" s="4"/>
      <c r="F48" s="136" t="s">
        <v>26</v>
      </c>
      <c r="G48" s="136"/>
      <c r="H48" s="4"/>
      <c r="I48" s="4"/>
      <c r="J48" s="4"/>
      <c r="K48" s="4"/>
    </row>
    <row r="49" spans="1:11">
      <c r="A49" s="4" t="s">
        <v>23</v>
      </c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>
      <c r="A50" s="18" t="s">
        <v>69</v>
      </c>
      <c r="B50" s="139" t="s">
        <v>24</v>
      </c>
      <c r="C50" s="139"/>
      <c r="D50" s="139"/>
      <c r="E50" s="139"/>
      <c r="F50" s="140" t="s">
        <v>42</v>
      </c>
      <c r="G50" s="140"/>
      <c r="H50" s="4"/>
      <c r="I50" s="4"/>
      <c r="J50" s="4"/>
      <c r="K50" s="4"/>
    </row>
    <row r="51" spans="1:11">
      <c r="A51" s="4" t="s">
        <v>19</v>
      </c>
      <c r="B51" s="4"/>
      <c r="C51" s="136" t="s">
        <v>29</v>
      </c>
      <c r="D51" s="136"/>
      <c r="E51" s="4"/>
      <c r="F51" s="136" t="s">
        <v>26</v>
      </c>
      <c r="G51" s="136"/>
      <c r="H51" s="4"/>
      <c r="I51" s="4"/>
      <c r="J51" s="4"/>
      <c r="K51" s="4"/>
    </row>
    <row r="52" spans="1:1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</sheetData>
  <mergeCells count="14">
    <mergeCell ref="A11:G11"/>
    <mergeCell ref="A1:G1"/>
    <mergeCell ref="A2:G2"/>
    <mergeCell ref="A3:G3"/>
    <mergeCell ref="A5:G5"/>
    <mergeCell ref="A10:G10"/>
    <mergeCell ref="C51:D51"/>
    <mergeCell ref="F51:G51"/>
    <mergeCell ref="B47:E47"/>
    <mergeCell ref="F47:G47"/>
    <mergeCell ref="C48:D48"/>
    <mergeCell ref="F48:G48"/>
    <mergeCell ref="B50:E50"/>
    <mergeCell ref="F50:G50"/>
  </mergeCells>
  <pageMargins left="0.31496062992125984" right="0.31496062992125984" top="0.74803149606299213" bottom="0.35433070866141736" header="0.31496062992125984" footer="0.31496062992125984"/>
  <pageSetup paperSize="9" scale="80" fitToHeight="0" orientation="landscape" r:id="rId1"/>
  <rowBreaks count="1" manualBreakCount="1">
    <brk id="5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9"/>
  <sheetViews>
    <sheetView view="pageBreakPreview" topLeftCell="A19" zoomScale="112" zoomScaleNormal="100" zoomScaleSheetLayoutView="112" workbookViewId="0">
      <selection activeCell="G32" sqref="G32"/>
    </sheetView>
  </sheetViews>
  <sheetFormatPr defaultRowHeight="15"/>
  <cols>
    <col min="1" max="1" width="64.140625" customWidth="1"/>
    <col min="2" max="2" width="7.42578125" customWidth="1"/>
    <col min="3" max="3" width="10.140625" bestFit="1" customWidth="1"/>
    <col min="4" max="4" width="15.140625" bestFit="1" customWidth="1"/>
    <col min="5" max="5" width="12" bestFit="1" customWidth="1"/>
    <col min="6" max="6" width="17" customWidth="1"/>
    <col min="7" max="7" width="50" bestFit="1" customWidth="1"/>
    <col min="8" max="8" width="4.85546875" bestFit="1" customWidth="1"/>
    <col min="11" max="11" width="9.28515625" bestFit="1" customWidth="1"/>
  </cols>
  <sheetData>
    <row r="1" spans="1:11">
      <c r="A1" s="135" t="s">
        <v>0</v>
      </c>
      <c r="B1" s="135"/>
      <c r="C1" s="135"/>
      <c r="D1" s="135"/>
      <c r="E1" s="135"/>
      <c r="F1" s="135"/>
      <c r="G1" s="135"/>
      <c r="H1" s="16"/>
      <c r="I1" s="16"/>
      <c r="J1" s="4"/>
      <c r="K1" s="4"/>
    </row>
    <row r="2" spans="1:11">
      <c r="A2" s="136" t="s">
        <v>1</v>
      </c>
      <c r="B2" s="136"/>
      <c r="C2" s="136"/>
      <c r="D2" s="136"/>
      <c r="E2" s="136"/>
      <c r="F2" s="136"/>
      <c r="G2" s="136"/>
      <c r="H2" s="19"/>
      <c r="I2" s="19"/>
      <c r="J2" s="4"/>
      <c r="K2" s="4"/>
    </row>
    <row r="3" spans="1:11">
      <c r="A3" s="135" t="s">
        <v>80</v>
      </c>
      <c r="B3" s="135"/>
      <c r="C3" s="135"/>
      <c r="D3" s="135"/>
      <c r="E3" s="135"/>
      <c r="F3" s="135"/>
      <c r="G3" s="135"/>
      <c r="H3" s="16"/>
      <c r="I3" s="16"/>
      <c r="J3" s="4"/>
      <c r="K3" s="4"/>
    </row>
    <row r="4" spans="1:11">
      <c r="A4" s="4" t="s">
        <v>41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137" t="s">
        <v>51</v>
      </c>
      <c r="B5" s="137"/>
      <c r="C5" s="137"/>
      <c r="D5" s="137"/>
      <c r="E5" s="137"/>
      <c r="F5" s="137"/>
      <c r="G5" s="137"/>
      <c r="H5" s="5"/>
      <c r="I5" s="5"/>
      <c r="J5" s="4"/>
      <c r="K5" s="4"/>
    </row>
    <row r="6" spans="1:11">
      <c r="A6" s="4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 t="s">
        <v>32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4" t="s">
        <v>33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>
      <c r="A9" s="4" t="s">
        <v>34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>
      <c r="A10" s="137" t="s">
        <v>52</v>
      </c>
      <c r="B10" s="137"/>
      <c r="C10" s="137"/>
      <c r="D10" s="137"/>
      <c r="E10" s="137"/>
      <c r="F10" s="137"/>
      <c r="G10" s="137"/>
      <c r="H10" s="5"/>
      <c r="I10" s="5"/>
      <c r="J10" s="4"/>
      <c r="K10" s="4"/>
    </row>
    <row r="11" spans="1:11">
      <c r="A11" s="138" t="s">
        <v>54</v>
      </c>
      <c r="B11" s="138"/>
      <c r="C11" s="138"/>
      <c r="D11" s="138"/>
      <c r="E11" s="138"/>
      <c r="F11" s="138"/>
      <c r="G11" s="138"/>
      <c r="H11" s="4"/>
      <c r="I11" s="4"/>
      <c r="J11" s="4"/>
      <c r="K11" s="4"/>
    </row>
    <row r="12" spans="1:11" ht="33" customHeight="1">
      <c r="A12" s="15" t="s">
        <v>2</v>
      </c>
      <c r="B12" s="15" t="s">
        <v>3</v>
      </c>
      <c r="C12" s="15" t="s">
        <v>4</v>
      </c>
      <c r="D12" s="15" t="s">
        <v>5</v>
      </c>
      <c r="E12" s="15" t="s">
        <v>30</v>
      </c>
      <c r="F12" s="15" t="s">
        <v>6</v>
      </c>
      <c r="G12" s="15" t="s">
        <v>7</v>
      </c>
      <c r="H12" s="4"/>
      <c r="I12" s="4"/>
      <c r="J12" s="4"/>
      <c r="K12" s="4"/>
    </row>
    <row r="13" spans="1:11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4"/>
      <c r="I13" s="4"/>
      <c r="J13" s="4"/>
      <c r="K13" s="4"/>
    </row>
    <row r="14" spans="1:11" ht="45">
      <c r="A14" s="72" t="s">
        <v>70</v>
      </c>
      <c r="B14" s="23" t="s">
        <v>8</v>
      </c>
      <c r="C14" s="23">
        <v>1536.8</v>
      </c>
      <c r="D14" s="29">
        <v>1536.7328</v>
      </c>
      <c r="E14" s="78">
        <f>D14-C14</f>
        <v>-6.7199999999957072E-2</v>
      </c>
      <c r="F14" s="3">
        <f>D14/C14*100</f>
        <v>99.995627277459661</v>
      </c>
      <c r="G14" s="53" t="s">
        <v>96</v>
      </c>
      <c r="H14" s="4"/>
      <c r="I14" s="4"/>
      <c r="J14" s="4"/>
      <c r="K14" s="4"/>
    </row>
    <row r="15" spans="1:11" ht="45">
      <c r="A15" s="28" t="s">
        <v>83</v>
      </c>
      <c r="B15" s="23" t="s">
        <v>8</v>
      </c>
      <c r="C15" s="23">
        <v>3020.5</v>
      </c>
      <c r="D15" s="29">
        <v>3020.4163400000002</v>
      </c>
      <c r="E15" s="78">
        <f t="shared" ref="E15:E19" si="0">D15-C15</f>
        <v>-8.3659999999781576E-2</v>
      </c>
      <c r="F15" s="3">
        <f t="shared" ref="F15:F19" si="1">D15/C15*100</f>
        <v>99.997230259890756</v>
      </c>
      <c r="G15" s="53" t="s">
        <v>96</v>
      </c>
      <c r="H15" s="4"/>
      <c r="I15" s="4"/>
      <c r="J15" s="4"/>
      <c r="K15" s="4"/>
    </row>
    <row r="16" spans="1:11" ht="30">
      <c r="A16" s="28" t="s">
        <v>95</v>
      </c>
      <c r="B16" s="23" t="s">
        <v>8</v>
      </c>
      <c r="C16" s="23">
        <v>230371.5</v>
      </c>
      <c r="D16" s="29">
        <v>230371.5</v>
      </c>
      <c r="E16" s="78">
        <f t="shared" si="0"/>
        <v>0</v>
      </c>
      <c r="F16" s="3">
        <f t="shared" si="1"/>
        <v>100</v>
      </c>
      <c r="G16" s="53"/>
      <c r="H16" s="4"/>
      <c r="I16" s="4"/>
      <c r="J16" s="4"/>
      <c r="K16" s="4"/>
    </row>
    <row r="17" spans="1:11" ht="60">
      <c r="A17" s="28" t="s">
        <v>84</v>
      </c>
      <c r="B17" s="23" t="s">
        <v>8</v>
      </c>
      <c r="C17" s="23">
        <v>2984</v>
      </c>
      <c r="D17" s="29">
        <v>2983.9155999999998</v>
      </c>
      <c r="E17" s="78">
        <f t="shared" si="0"/>
        <v>-8.4400000000186992E-2</v>
      </c>
      <c r="F17" s="3">
        <f t="shared" si="1"/>
        <v>99.997171581769422</v>
      </c>
      <c r="G17" s="53" t="s">
        <v>96</v>
      </c>
      <c r="H17" s="4"/>
      <c r="I17" s="4"/>
      <c r="J17" s="4"/>
      <c r="K17" s="4"/>
    </row>
    <row r="18" spans="1:11" ht="45">
      <c r="A18" s="28" t="s">
        <v>85</v>
      </c>
      <c r="B18" s="23" t="s">
        <v>8</v>
      </c>
      <c r="C18" s="23">
        <v>20100</v>
      </c>
      <c r="D18" s="23">
        <v>20100</v>
      </c>
      <c r="E18" s="78">
        <f t="shared" si="0"/>
        <v>0</v>
      </c>
      <c r="F18" s="3">
        <f t="shared" si="1"/>
        <v>100</v>
      </c>
      <c r="G18" s="53"/>
      <c r="H18" s="4"/>
      <c r="I18" s="4"/>
      <c r="J18" s="4"/>
      <c r="K18" s="4"/>
    </row>
    <row r="19" spans="1:11" ht="150">
      <c r="A19" s="28" t="s">
        <v>87</v>
      </c>
      <c r="B19" s="23" t="s">
        <v>8</v>
      </c>
      <c r="C19" s="23">
        <v>100</v>
      </c>
      <c r="D19" s="23">
        <v>0</v>
      </c>
      <c r="E19" s="78">
        <f t="shared" si="0"/>
        <v>-100</v>
      </c>
      <c r="F19" s="3">
        <f t="shared" si="1"/>
        <v>0</v>
      </c>
      <c r="G19" s="53" t="s">
        <v>97</v>
      </c>
      <c r="H19" s="4"/>
      <c r="I19" s="4"/>
      <c r="J19" s="4"/>
      <c r="K19" s="4"/>
    </row>
    <row r="20" spans="1:11" ht="28.5">
      <c r="A20" s="21" t="s">
        <v>9</v>
      </c>
      <c r="B20" s="21" t="s">
        <v>8</v>
      </c>
      <c r="C20" s="11">
        <f>SUM(C14:C19)</f>
        <v>258112.8</v>
      </c>
      <c r="D20" s="11">
        <f>SUM(D14:D19)</f>
        <v>258012.56474</v>
      </c>
      <c r="E20" s="11">
        <f>SUM(E14:E19)</f>
        <v>-100.23525999999993</v>
      </c>
      <c r="F20" s="11">
        <f>D20/C20*100</f>
        <v>99.961166102572221</v>
      </c>
      <c r="G20" s="20"/>
      <c r="H20" s="4"/>
      <c r="I20" s="4"/>
      <c r="J20" s="4"/>
      <c r="K20" s="4"/>
    </row>
    <row r="21" spans="1:11">
      <c r="A21" s="21" t="s">
        <v>10</v>
      </c>
      <c r="B21" s="20"/>
      <c r="C21" s="2"/>
      <c r="D21" s="20"/>
      <c r="E21" s="20"/>
      <c r="F21" s="20"/>
      <c r="G21" s="20"/>
      <c r="H21" s="4"/>
      <c r="I21" s="4"/>
      <c r="J21" s="4"/>
      <c r="K21" s="4"/>
    </row>
    <row r="22" spans="1:11" ht="57" customHeight="1">
      <c r="A22" s="30" t="s">
        <v>242</v>
      </c>
      <c r="B22" s="52" t="s">
        <v>40</v>
      </c>
      <c r="C22" s="54">
        <v>100</v>
      </c>
      <c r="D22" s="54">
        <v>66.7</v>
      </c>
      <c r="E22" s="37">
        <f>D22-C22</f>
        <v>-33.299999999999997</v>
      </c>
      <c r="F22" s="52">
        <f>D22/C22*100</f>
        <v>66.7</v>
      </c>
      <c r="G22" s="51"/>
      <c r="H22" s="4"/>
      <c r="I22" s="4"/>
      <c r="J22" s="4"/>
      <c r="K22" s="4"/>
    </row>
    <row r="23" spans="1:11">
      <c r="A23" s="55"/>
      <c r="B23" s="56"/>
      <c r="C23" s="56"/>
      <c r="D23" s="56"/>
      <c r="E23" s="56"/>
      <c r="F23" s="56"/>
      <c r="G23" s="56"/>
      <c r="H23" s="4"/>
      <c r="I23" s="4"/>
      <c r="J23" s="4"/>
      <c r="K23" s="4"/>
    </row>
    <row r="24" spans="1:11" ht="42">
      <c r="A24" s="57" t="s">
        <v>27</v>
      </c>
      <c r="B24" s="57" t="s">
        <v>11</v>
      </c>
      <c r="C24" s="57" t="s">
        <v>12</v>
      </c>
      <c r="D24" s="57" t="s">
        <v>5</v>
      </c>
      <c r="E24" s="57" t="s">
        <v>28</v>
      </c>
      <c r="F24" s="57" t="s">
        <v>6</v>
      </c>
      <c r="G24" s="57" t="s">
        <v>13</v>
      </c>
      <c r="H24" s="4"/>
      <c r="I24" s="4"/>
      <c r="J24" s="4"/>
      <c r="K24" s="4"/>
    </row>
    <row r="25" spans="1:11">
      <c r="A25" s="52">
        <v>1</v>
      </c>
      <c r="B25" s="52">
        <v>2</v>
      </c>
      <c r="C25" s="52">
        <v>3</v>
      </c>
      <c r="D25" s="52">
        <v>4</v>
      </c>
      <c r="E25" s="52">
        <v>5</v>
      </c>
      <c r="F25" s="52">
        <v>6</v>
      </c>
      <c r="G25" s="52">
        <v>7</v>
      </c>
      <c r="H25" s="4"/>
      <c r="I25" s="4"/>
      <c r="J25" s="4"/>
      <c r="K25" s="4"/>
    </row>
    <row r="26" spans="1:11" ht="45">
      <c r="A26" s="1" t="s">
        <v>70</v>
      </c>
      <c r="B26" s="78" t="s">
        <v>43</v>
      </c>
      <c r="C26" s="3">
        <v>1</v>
      </c>
      <c r="D26" s="3">
        <v>1</v>
      </c>
      <c r="E26" s="37">
        <f t="shared" ref="E26" si="2">D26-C26</f>
        <v>0</v>
      </c>
      <c r="F26" s="37">
        <f>D26/C26*100</f>
        <v>100</v>
      </c>
      <c r="G26" s="88" t="s">
        <v>89</v>
      </c>
      <c r="H26" s="4"/>
      <c r="I26" s="4"/>
      <c r="J26" s="4"/>
      <c r="K26" s="4"/>
    </row>
    <row r="27" spans="1:11" ht="45">
      <c r="A27" s="1" t="s">
        <v>83</v>
      </c>
      <c r="B27" s="78" t="s">
        <v>43</v>
      </c>
      <c r="C27" s="3">
        <v>1</v>
      </c>
      <c r="D27" s="3">
        <v>1</v>
      </c>
      <c r="E27" s="37">
        <f t="shared" ref="E27:E32" si="3">D27-C27</f>
        <v>0</v>
      </c>
      <c r="F27" s="37">
        <f t="shared" ref="F27:F32" si="4">D27/C27*100</f>
        <v>100</v>
      </c>
      <c r="G27" s="88" t="s">
        <v>90</v>
      </c>
      <c r="H27" s="4"/>
      <c r="I27" s="4"/>
      <c r="J27" s="4"/>
      <c r="K27" s="4"/>
    </row>
    <row r="28" spans="1:11" ht="165">
      <c r="A28" s="1" t="s">
        <v>53</v>
      </c>
      <c r="B28" s="78" t="s">
        <v>37</v>
      </c>
      <c r="C28" s="3">
        <v>1</v>
      </c>
      <c r="D28" s="3">
        <v>0</v>
      </c>
      <c r="E28" s="37">
        <f t="shared" si="3"/>
        <v>-1</v>
      </c>
      <c r="F28" s="37">
        <f t="shared" si="4"/>
        <v>0</v>
      </c>
      <c r="G28" s="22" t="s">
        <v>91</v>
      </c>
      <c r="H28" s="4"/>
      <c r="I28" s="4"/>
      <c r="J28" s="4"/>
      <c r="K28" s="4"/>
    </row>
    <row r="29" spans="1:11" ht="60">
      <c r="A29" s="83" t="s">
        <v>84</v>
      </c>
      <c r="B29" s="78" t="s">
        <v>43</v>
      </c>
      <c r="C29" s="3">
        <v>1</v>
      </c>
      <c r="D29" s="3">
        <v>1</v>
      </c>
      <c r="E29" s="37">
        <f t="shared" si="3"/>
        <v>0</v>
      </c>
      <c r="F29" s="37">
        <f t="shared" si="4"/>
        <v>100</v>
      </c>
      <c r="G29" s="22" t="s">
        <v>92</v>
      </c>
      <c r="H29" s="4"/>
      <c r="I29" s="4"/>
      <c r="J29" s="4"/>
      <c r="K29" s="4"/>
    </row>
    <row r="30" spans="1:11" ht="75">
      <c r="A30" s="83" t="s">
        <v>85</v>
      </c>
      <c r="B30" s="78" t="s">
        <v>37</v>
      </c>
      <c r="C30" s="3">
        <v>1</v>
      </c>
      <c r="D30" s="3">
        <v>1</v>
      </c>
      <c r="E30" s="37">
        <f t="shared" si="3"/>
        <v>0</v>
      </c>
      <c r="F30" s="37">
        <f t="shared" si="4"/>
        <v>100</v>
      </c>
      <c r="G30" s="22" t="s">
        <v>93</v>
      </c>
      <c r="H30" s="4"/>
      <c r="I30" s="4"/>
      <c r="J30" s="4"/>
      <c r="K30" s="4"/>
    </row>
    <row r="31" spans="1:11">
      <c r="A31" s="84" t="s">
        <v>86</v>
      </c>
      <c r="B31" s="86" t="s">
        <v>88</v>
      </c>
      <c r="C31" s="87">
        <v>278.95600000000002</v>
      </c>
      <c r="D31" s="87">
        <v>278.95600000000002</v>
      </c>
      <c r="E31" s="37">
        <f t="shared" si="3"/>
        <v>0</v>
      </c>
      <c r="F31" s="37">
        <f t="shared" si="4"/>
        <v>100</v>
      </c>
      <c r="G31" s="22" t="s">
        <v>94</v>
      </c>
      <c r="H31" s="4"/>
      <c r="I31" s="4"/>
      <c r="J31" s="4"/>
      <c r="K31" s="4"/>
    </row>
    <row r="32" spans="1:11" ht="131.25" customHeight="1">
      <c r="A32" s="85" t="s">
        <v>87</v>
      </c>
      <c r="B32" s="47" t="s">
        <v>43</v>
      </c>
      <c r="C32" s="48">
        <v>1</v>
      </c>
      <c r="D32" s="48">
        <v>0</v>
      </c>
      <c r="E32" s="37">
        <f t="shared" si="3"/>
        <v>-1</v>
      </c>
      <c r="F32" s="37">
        <f t="shared" si="4"/>
        <v>0</v>
      </c>
      <c r="G32" s="51" t="s">
        <v>243</v>
      </c>
      <c r="H32" s="4"/>
      <c r="I32" s="4"/>
      <c r="J32" s="4"/>
      <c r="K32" s="4"/>
    </row>
    <row r="33" spans="1:1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 customHeight="1">
      <c r="A34" s="17" t="s">
        <v>229</v>
      </c>
      <c r="B34" s="139" t="s">
        <v>24</v>
      </c>
      <c r="C34" s="139"/>
      <c r="D34" s="139"/>
      <c r="E34" s="139"/>
      <c r="F34" s="140" t="s">
        <v>67</v>
      </c>
      <c r="G34" s="140"/>
      <c r="H34" s="4"/>
      <c r="I34" s="4"/>
      <c r="J34" s="4"/>
      <c r="K34" s="4"/>
    </row>
    <row r="35" spans="1:11">
      <c r="A35" s="7"/>
      <c r="B35" s="4"/>
      <c r="C35" s="136" t="s">
        <v>25</v>
      </c>
      <c r="D35" s="136"/>
      <c r="E35" s="4"/>
      <c r="F35" s="136" t="s">
        <v>26</v>
      </c>
      <c r="G35" s="136"/>
      <c r="H35" s="4"/>
      <c r="I35" s="4"/>
      <c r="J35" s="4"/>
      <c r="K35" s="4"/>
    </row>
    <row r="36" spans="1:11">
      <c r="A36" s="4" t="s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>
      <c r="A37" s="18" t="s">
        <v>69</v>
      </c>
      <c r="B37" s="139" t="s">
        <v>24</v>
      </c>
      <c r="C37" s="139"/>
      <c r="D37" s="139"/>
      <c r="E37" s="139"/>
      <c r="F37" s="140" t="s">
        <v>42</v>
      </c>
      <c r="G37" s="140"/>
      <c r="H37" s="4"/>
      <c r="I37" s="4"/>
      <c r="J37" s="4"/>
      <c r="K37" s="4"/>
    </row>
    <row r="38" spans="1:11">
      <c r="A38" s="4" t="s">
        <v>19</v>
      </c>
      <c r="B38" s="4"/>
      <c r="C38" s="136" t="s">
        <v>29</v>
      </c>
      <c r="D38" s="136"/>
      <c r="E38" s="4"/>
      <c r="F38" s="136" t="s">
        <v>26</v>
      </c>
      <c r="G38" s="136"/>
      <c r="H38" s="4"/>
      <c r="I38" s="4"/>
      <c r="J38" s="4"/>
      <c r="K38" s="4"/>
    </row>
    <row r="39" spans="1:1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</sheetData>
  <mergeCells count="14">
    <mergeCell ref="C38:D38"/>
    <mergeCell ref="F38:G38"/>
    <mergeCell ref="B34:E34"/>
    <mergeCell ref="F34:G34"/>
    <mergeCell ref="C35:D35"/>
    <mergeCell ref="F35:G35"/>
    <mergeCell ref="B37:E37"/>
    <mergeCell ref="F37:G37"/>
    <mergeCell ref="A11:G11"/>
    <mergeCell ref="A1:G1"/>
    <mergeCell ref="A2:G2"/>
    <mergeCell ref="A3:G3"/>
    <mergeCell ref="A5:G5"/>
    <mergeCell ref="A10:G10"/>
  </mergeCells>
  <pageMargins left="0.31496062992125984" right="0.31496062992125984" top="0.74803149606299213" bottom="0.35433070866141736" header="0.31496062992125984" footer="0.31496062992125984"/>
  <pageSetup paperSize="9" scale="55" fitToHeight="0" orientation="portrait" r:id="rId1"/>
  <rowBreaks count="1" manualBreakCount="1">
    <brk id="3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1"/>
  <sheetViews>
    <sheetView view="pageBreakPreview" topLeftCell="A10" zoomScaleNormal="100" zoomScaleSheetLayoutView="100" workbookViewId="0">
      <selection activeCell="A18" sqref="A18"/>
    </sheetView>
  </sheetViews>
  <sheetFormatPr defaultRowHeight="15"/>
  <cols>
    <col min="1" max="1" width="64.140625" customWidth="1"/>
    <col min="2" max="2" width="7.42578125" customWidth="1"/>
    <col min="3" max="3" width="10.140625" bestFit="1" customWidth="1"/>
    <col min="4" max="4" width="12.42578125" bestFit="1" customWidth="1"/>
    <col min="5" max="5" width="12" bestFit="1" customWidth="1"/>
    <col min="6" max="6" width="17" customWidth="1"/>
    <col min="7" max="7" width="50" bestFit="1" customWidth="1"/>
    <col min="8" max="8" width="4.85546875" bestFit="1" customWidth="1"/>
    <col min="11" max="11" width="9.28515625" bestFit="1" customWidth="1"/>
  </cols>
  <sheetData>
    <row r="1" spans="1:11">
      <c r="A1" s="135" t="s">
        <v>0</v>
      </c>
      <c r="B1" s="135"/>
      <c r="C1" s="135"/>
      <c r="D1" s="135"/>
      <c r="E1" s="135"/>
      <c r="F1" s="135"/>
      <c r="G1" s="135"/>
      <c r="H1" s="16"/>
      <c r="I1" s="16"/>
      <c r="J1" s="4"/>
      <c r="K1" s="4"/>
    </row>
    <row r="2" spans="1:11">
      <c r="A2" s="136" t="s">
        <v>1</v>
      </c>
      <c r="B2" s="136"/>
      <c r="C2" s="136"/>
      <c r="D2" s="136"/>
      <c r="E2" s="136"/>
      <c r="F2" s="136"/>
      <c r="G2" s="136"/>
      <c r="H2" s="19"/>
      <c r="I2" s="19"/>
      <c r="J2" s="4"/>
      <c r="K2" s="4"/>
    </row>
    <row r="3" spans="1:11">
      <c r="A3" s="135" t="s">
        <v>80</v>
      </c>
      <c r="B3" s="135"/>
      <c r="C3" s="135"/>
      <c r="D3" s="135"/>
      <c r="E3" s="135"/>
      <c r="F3" s="135"/>
      <c r="G3" s="135"/>
      <c r="H3" s="16"/>
      <c r="I3" s="16"/>
      <c r="J3" s="4"/>
      <c r="K3" s="4"/>
    </row>
    <row r="4" spans="1:11">
      <c r="A4" s="4" t="s">
        <v>41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137" t="s">
        <v>50</v>
      </c>
      <c r="B5" s="137"/>
      <c r="C5" s="137"/>
      <c r="D5" s="137"/>
      <c r="E5" s="137"/>
      <c r="F5" s="137"/>
      <c r="G5" s="137"/>
      <c r="H5" s="5"/>
      <c r="I5" s="5"/>
      <c r="J5" s="4"/>
      <c r="K5" s="4"/>
    </row>
    <row r="6" spans="1:11">
      <c r="A6" s="4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 t="s">
        <v>32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4" t="s">
        <v>33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>
      <c r="A9" s="4" t="s">
        <v>34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30.75" customHeight="1">
      <c r="A10" s="137" t="s">
        <v>48</v>
      </c>
      <c r="B10" s="137"/>
      <c r="C10" s="137"/>
      <c r="D10" s="137"/>
      <c r="E10" s="137"/>
      <c r="F10" s="137"/>
      <c r="G10" s="137"/>
      <c r="H10" s="5"/>
      <c r="I10" s="5"/>
      <c r="J10" s="4"/>
      <c r="K10" s="4"/>
    </row>
    <row r="11" spans="1:11">
      <c r="A11" s="138" t="s">
        <v>49</v>
      </c>
      <c r="B11" s="138"/>
      <c r="C11" s="138"/>
      <c r="D11" s="138"/>
      <c r="E11" s="138"/>
      <c r="F11" s="138"/>
      <c r="G11" s="138"/>
      <c r="H11" s="4"/>
      <c r="I11" s="4"/>
      <c r="J11" s="4"/>
      <c r="K11" s="4"/>
    </row>
    <row r="12" spans="1:11" ht="42">
      <c r="A12" s="15" t="s">
        <v>2</v>
      </c>
      <c r="B12" s="15" t="s">
        <v>3</v>
      </c>
      <c r="C12" s="15" t="s">
        <v>4</v>
      </c>
      <c r="D12" s="15" t="s">
        <v>5</v>
      </c>
      <c r="E12" s="15" t="s">
        <v>30</v>
      </c>
      <c r="F12" s="15" t="s">
        <v>6</v>
      </c>
      <c r="G12" s="15" t="s">
        <v>7</v>
      </c>
      <c r="H12" s="4"/>
      <c r="I12" s="4"/>
      <c r="J12" s="4"/>
      <c r="K12" s="4"/>
    </row>
    <row r="13" spans="1:11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4"/>
      <c r="I13" s="4"/>
      <c r="J13" s="4"/>
      <c r="K13" s="4"/>
    </row>
    <row r="14" spans="1:11" ht="60">
      <c r="A14" s="42" t="s">
        <v>98</v>
      </c>
      <c r="B14" s="45" t="s">
        <v>8</v>
      </c>
      <c r="C14" s="23">
        <v>1378.8</v>
      </c>
      <c r="D14" s="29">
        <v>1378.7318499999999</v>
      </c>
      <c r="E14" s="2">
        <f>D14-C14</f>
        <v>-6.8150000000059663E-2</v>
      </c>
      <c r="F14" s="2">
        <f>D14/C14*100</f>
        <v>99.99505729619959</v>
      </c>
      <c r="G14" s="22" t="s">
        <v>100</v>
      </c>
      <c r="H14" s="4"/>
      <c r="I14" s="4"/>
      <c r="J14" s="4"/>
      <c r="K14" s="4"/>
    </row>
    <row r="15" spans="1:11" ht="45">
      <c r="A15" s="30" t="s">
        <v>99</v>
      </c>
      <c r="B15" s="45" t="s">
        <v>8</v>
      </c>
      <c r="C15" s="26">
        <v>267708</v>
      </c>
      <c r="D15" s="29">
        <v>267707.92499999999</v>
      </c>
      <c r="E15" s="46">
        <f>D15-C15</f>
        <v>-7.5000000011641532E-2</v>
      </c>
      <c r="F15" s="46">
        <f>D15/C15*100</f>
        <v>99.999971984400915</v>
      </c>
      <c r="G15" s="22" t="s">
        <v>100</v>
      </c>
      <c r="H15" s="4"/>
      <c r="I15" s="4"/>
      <c r="J15" s="4"/>
      <c r="K15" s="4"/>
    </row>
    <row r="16" spans="1:11" ht="28.5">
      <c r="A16" s="21" t="s">
        <v>9</v>
      </c>
      <c r="B16" s="21" t="s">
        <v>8</v>
      </c>
      <c r="C16" s="11">
        <f>SUM(C14:C15)</f>
        <v>269086.8</v>
      </c>
      <c r="D16" s="11">
        <f>SUM(D14:D15)</f>
        <v>269086.65684999997</v>
      </c>
      <c r="E16" s="11">
        <f>E14</f>
        <v>-6.8150000000059663E-2</v>
      </c>
      <c r="F16" s="11">
        <f>D16/C16*100</f>
        <v>99.999946801552511</v>
      </c>
      <c r="G16" s="20"/>
      <c r="H16" s="4"/>
      <c r="I16" s="4"/>
      <c r="J16" s="4"/>
      <c r="K16" s="4"/>
    </row>
    <row r="17" spans="1:11">
      <c r="A17" s="21" t="s">
        <v>10</v>
      </c>
      <c r="B17" s="20"/>
      <c r="C17" s="2"/>
      <c r="D17" s="20"/>
      <c r="E17" s="20"/>
      <c r="F17" s="20"/>
      <c r="G17" s="20"/>
      <c r="H17" s="4"/>
      <c r="I17" s="4"/>
      <c r="J17" s="4"/>
      <c r="K17" s="4"/>
    </row>
    <row r="18" spans="1:11" ht="45">
      <c r="A18" s="30" t="s">
        <v>75</v>
      </c>
      <c r="B18" s="45" t="s">
        <v>40</v>
      </c>
      <c r="C18" s="44">
        <v>100</v>
      </c>
      <c r="D18" s="44">
        <v>50</v>
      </c>
      <c r="E18" s="44">
        <v>0</v>
      </c>
      <c r="F18" s="44">
        <v>100</v>
      </c>
      <c r="G18" s="43"/>
      <c r="H18" s="4"/>
      <c r="I18" s="4"/>
      <c r="J18" s="4"/>
      <c r="K18" s="4"/>
    </row>
    <row r="19" spans="1:11">
      <c r="A19" s="9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42">
      <c r="A20" s="15" t="s">
        <v>27</v>
      </c>
      <c r="B20" s="15" t="s">
        <v>11</v>
      </c>
      <c r="C20" s="15" t="s">
        <v>12</v>
      </c>
      <c r="D20" s="15" t="s">
        <v>5</v>
      </c>
      <c r="E20" s="15" t="s">
        <v>28</v>
      </c>
      <c r="F20" s="15" t="s">
        <v>6</v>
      </c>
      <c r="G20" s="15" t="s">
        <v>13</v>
      </c>
      <c r="H20" s="4"/>
      <c r="I20" s="4"/>
      <c r="J20" s="4"/>
      <c r="K20" s="4"/>
    </row>
    <row r="21" spans="1:1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4"/>
      <c r="I21" s="4"/>
      <c r="J21" s="4"/>
      <c r="K21" s="4"/>
    </row>
    <row r="22" spans="1:11" ht="60">
      <c r="A22" s="42" t="s">
        <v>98</v>
      </c>
      <c r="B22" s="27" t="s">
        <v>43</v>
      </c>
      <c r="C22" s="20">
        <v>1</v>
      </c>
      <c r="D22" s="20">
        <v>1</v>
      </c>
      <c r="E22" s="2">
        <f t="shared" ref="E22" si="0">D22-C22</f>
        <v>0</v>
      </c>
      <c r="F22" s="2">
        <f>D22/C22*100</f>
        <v>100</v>
      </c>
      <c r="G22" s="49" t="s">
        <v>101</v>
      </c>
      <c r="H22" s="4"/>
      <c r="I22" s="4"/>
      <c r="J22" s="4"/>
      <c r="K22" s="4"/>
    </row>
    <row r="23" spans="1:11" ht="120">
      <c r="A23" s="30" t="s">
        <v>99</v>
      </c>
      <c r="B23" s="27" t="s">
        <v>37</v>
      </c>
      <c r="C23" s="45">
        <v>1</v>
      </c>
      <c r="D23" s="45">
        <v>0</v>
      </c>
      <c r="E23" s="78">
        <f t="shared" ref="E23" si="1">D23-C23</f>
        <v>-1</v>
      </c>
      <c r="F23" s="78">
        <f>D23/C23*100</f>
        <v>0</v>
      </c>
      <c r="G23" s="51" t="s">
        <v>235</v>
      </c>
      <c r="H23" s="4"/>
      <c r="I23" s="4"/>
      <c r="J23" s="4"/>
      <c r="K23" s="4"/>
    </row>
    <row r="24" spans="1:1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" customHeight="1">
      <c r="A26" s="17" t="s">
        <v>229</v>
      </c>
      <c r="B26" s="139" t="s">
        <v>24</v>
      </c>
      <c r="C26" s="139"/>
      <c r="D26" s="139"/>
      <c r="E26" s="139"/>
      <c r="F26" s="140" t="s">
        <v>67</v>
      </c>
      <c r="G26" s="140"/>
      <c r="H26" s="4"/>
      <c r="I26" s="4"/>
      <c r="J26" s="4"/>
      <c r="K26" s="4"/>
    </row>
    <row r="27" spans="1:11">
      <c r="A27" s="7"/>
      <c r="B27" s="4"/>
      <c r="C27" s="136" t="s">
        <v>25</v>
      </c>
      <c r="D27" s="136"/>
      <c r="E27" s="4"/>
      <c r="F27" s="136" t="s">
        <v>26</v>
      </c>
      <c r="G27" s="136"/>
      <c r="H27" s="4"/>
      <c r="I27" s="4"/>
      <c r="J27" s="4"/>
      <c r="K27" s="4"/>
    </row>
    <row r="28" spans="1:11">
      <c r="A28" s="4" t="s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>
      <c r="A29" s="18" t="s">
        <v>69</v>
      </c>
      <c r="B29" s="139" t="s">
        <v>24</v>
      </c>
      <c r="C29" s="139"/>
      <c r="D29" s="139"/>
      <c r="E29" s="139"/>
      <c r="F29" s="140" t="s">
        <v>42</v>
      </c>
      <c r="G29" s="140"/>
      <c r="H29" s="4"/>
      <c r="I29" s="4"/>
      <c r="J29" s="4"/>
      <c r="K29" s="4"/>
    </row>
    <row r="30" spans="1:11">
      <c r="A30" s="4" t="s">
        <v>19</v>
      </c>
      <c r="B30" s="4"/>
      <c r="C30" s="136" t="s">
        <v>29</v>
      </c>
      <c r="D30" s="136"/>
      <c r="E30" s="4"/>
      <c r="F30" s="136" t="s">
        <v>26</v>
      </c>
      <c r="G30" s="136"/>
      <c r="H30" s="4"/>
      <c r="I30" s="4"/>
      <c r="J30" s="4"/>
      <c r="K30" s="4"/>
    </row>
    <row r="31" spans="1:1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</sheetData>
  <mergeCells count="14">
    <mergeCell ref="C30:D30"/>
    <mergeCell ref="F30:G30"/>
    <mergeCell ref="B26:E26"/>
    <mergeCell ref="F26:G26"/>
    <mergeCell ref="C27:D27"/>
    <mergeCell ref="F27:G27"/>
    <mergeCell ref="B29:E29"/>
    <mergeCell ref="F29:G29"/>
    <mergeCell ref="A11:G11"/>
    <mergeCell ref="A1:G1"/>
    <mergeCell ref="A2:G2"/>
    <mergeCell ref="A3:G3"/>
    <mergeCell ref="A5:G5"/>
    <mergeCell ref="A10:G10"/>
  </mergeCells>
  <pageMargins left="0.31496062992125984" right="0.31496062992125984" top="0.74803149606299213" bottom="0.35433070866141736" header="0.31496062992125984" footer="0.31496062992125984"/>
  <pageSetup paperSize="9" scale="56" orientation="portrait" r:id="rId1"/>
  <rowBreaks count="1" manualBreakCount="1">
    <brk id="30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6"/>
  <sheetViews>
    <sheetView view="pageBreakPreview" topLeftCell="A22" zoomScale="112" zoomScaleNormal="100" zoomScaleSheetLayoutView="112" workbookViewId="0">
      <selection activeCell="G37" sqref="G37:G40"/>
    </sheetView>
  </sheetViews>
  <sheetFormatPr defaultRowHeight="15"/>
  <cols>
    <col min="1" max="1" width="65.42578125" customWidth="1"/>
    <col min="2" max="2" width="7.42578125" customWidth="1"/>
    <col min="3" max="4" width="13" bestFit="1" customWidth="1"/>
    <col min="5" max="5" width="12" bestFit="1" customWidth="1"/>
    <col min="6" max="6" width="17" customWidth="1"/>
    <col min="7" max="7" width="59.42578125" customWidth="1"/>
    <col min="8" max="8" width="4.85546875" bestFit="1" customWidth="1"/>
    <col min="11" max="11" width="9.28515625" bestFit="1" customWidth="1"/>
  </cols>
  <sheetData>
    <row r="1" spans="1:11">
      <c r="A1" s="135" t="s">
        <v>0</v>
      </c>
      <c r="B1" s="135"/>
      <c r="C1" s="135"/>
      <c r="D1" s="135"/>
      <c r="E1" s="135"/>
      <c r="F1" s="135"/>
      <c r="G1" s="135"/>
      <c r="H1" s="16"/>
      <c r="I1" s="16"/>
      <c r="J1" s="4"/>
      <c r="K1" s="4"/>
    </row>
    <row r="2" spans="1:11">
      <c r="A2" s="136" t="s">
        <v>1</v>
      </c>
      <c r="B2" s="136"/>
      <c r="C2" s="136"/>
      <c r="D2" s="136"/>
      <c r="E2" s="136"/>
      <c r="F2" s="136"/>
      <c r="G2" s="136"/>
      <c r="H2" s="19"/>
      <c r="I2" s="19"/>
      <c r="J2" s="4"/>
      <c r="K2" s="4"/>
    </row>
    <row r="3" spans="1:11">
      <c r="A3" s="135" t="s">
        <v>80</v>
      </c>
      <c r="B3" s="135"/>
      <c r="C3" s="135"/>
      <c r="D3" s="135"/>
      <c r="E3" s="135"/>
      <c r="F3" s="135"/>
      <c r="G3" s="135"/>
      <c r="H3" s="16"/>
      <c r="I3" s="16"/>
      <c r="J3" s="4"/>
      <c r="K3" s="4"/>
    </row>
    <row r="4" spans="1:11">
      <c r="A4" s="4" t="s">
        <v>41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137" t="s">
        <v>46</v>
      </c>
      <c r="B5" s="137"/>
      <c r="C5" s="137"/>
      <c r="D5" s="137"/>
      <c r="E5" s="137"/>
      <c r="F5" s="137"/>
      <c r="G5" s="137"/>
      <c r="H5" s="5"/>
      <c r="I5" s="5"/>
      <c r="J5" s="4"/>
      <c r="K5" s="4"/>
    </row>
    <row r="6" spans="1:11">
      <c r="A6" s="4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 t="s">
        <v>32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4" t="s">
        <v>33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>
      <c r="A9" s="4" t="s">
        <v>34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>
      <c r="A10" s="146" t="s">
        <v>62</v>
      </c>
      <c r="B10" s="146"/>
      <c r="C10" s="146"/>
      <c r="D10" s="146"/>
      <c r="E10" s="146"/>
      <c r="F10" s="146"/>
      <c r="G10" s="146"/>
      <c r="H10" s="5"/>
      <c r="I10" s="5"/>
      <c r="J10" s="4"/>
      <c r="K10" s="4"/>
    </row>
    <row r="11" spans="1:11">
      <c r="A11" s="138" t="s">
        <v>47</v>
      </c>
      <c r="B11" s="138"/>
      <c r="C11" s="138"/>
      <c r="D11" s="138"/>
      <c r="E11" s="138"/>
      <c r="F11" s="138"/>
      <c r="G11" s="138"/>
      <c r="H11" s="4"/>
      <c r="I11" s="4"/>
      <c r="J11" s="4"/>
      <c r="K11" s="4"/>
    </row>
    <row r="12" spans="1:11" ht="30.75" customHeight="1">
      <c r="A12" s="15" t="s">
        <v>2</v>
      </c>
      <c r="B12" s="15" t="s">
        <v>3</v>
      </c>
      <c r="C12" s="15" t="s">
        <v>4</v>
      </c>
      <c r="D12" s="15" t="s">
        <v>5</v>
      </c>
      <c r="E12" s="15" t="s">
        <v>30</v>
      </c>
      <c r="F12" s="15" t="s">
        <v>6</v>
      </c>
      <c r="G12" s="15" t="s">
        <v>7</v>
      </c>
      <c r="H12" s="4"/>
      <c r="I12" s="4"/>
      <c r="J12" s="4"/>
      <c r="K12" s="4"/>
    </row>
    <row r="13" spans="1:11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4"/>
      <c r="I13" s="4"/>
      <c r="J13" s="4"/>
      <c r="K13" s="4"/>
    </row>
    <row r="14" spans="1:11" ht="30">
      <c r="A14" s="1" t="s">
        <v>68</v>
      </c>
      <c r="B14" s="20" t="s">
        <v>8</v>
      </c>
      <c r="C14" s="2">
        <f>C49</f>
        <v>777000</v>
      </c>
      <c r="D14" s="80">
        <f>D49</f>
        <v>777000</v>
      </c>
      <c r="E14" s="2">
        <f>D14-C14</f>
        <v>0</v>
      </c>
      <c r="F14" s="2">
        <f>D14/C14*100</f>
        <v>100</v>
      </c>
      <c r="G14" s="34"/>
      <c r="H14" s="4"/>
      <c r="I14" s="4"/>
      <c r="J14" s="4"/>
      <c r="K14" s="4"/>
    </row>
    <row r="15" spans="1:11" ht="28.5">
      <c r="A15" s="21" t="s">
        <v>9</v>
      </c>
      <c r="B15" s="21" t="s">
        <v>8</v>
      </c>
      <c r="C15" s="11">
        <f>C14</f>
        <v>777000</v>
      </c>
      <c r="D15" s="11">
        <f t="shared" ref="D15:E15" si="0">D14</f>
        <v>777000</v>
      </c>
      <c r="E15" s="11">
        <f t="shared" si="0"/>
        <v>0</v>
      </c>
      <c r="F15" s="11">
        <f>D15/C15*100</f>
        <v>100</v>
      </c>
      <c r="G15" s="20"/>
      <c r="H15" s="4"/>
      <c r="I15" s="4"/>
      <c r="J15" s="4"/>
      <c r="K15" s="4"/>
    </row>
    <row r="16" spans="1:11">
      <c r="A16" s="21" t="s">
        <v>10</v>
      </c>
      <c r="B16" s="20"/>
      <c r="C16" s="2"/>
      <c r="D16" s="20"/>
      <c r="E16" s="20"/>
      <c r="F16" s="20"/>
      <c r="G16" s="20"/>
      <c r="H16" s="4"/>
      <c r="I16" s="4"/>
      <c r="J16" s="4"/>
      <c r="K16" s="4"/>
    </row>
    <row r="17" spans="1:11" ht="45">
      <c r="A17" s="42" t="s">
        <v>134</v>
      </c>
      <c r="B17" s="27" t="s">
        <v>40</v>
      </c>
      <c r="C17" s="27">
        <v>100</v>
      </c>
      <c r="D17" s="45">
        <v>100</v>
      </c>
      <c r="E17" s="46">
        <f>D17-C17</f>
        <v>0</v>
      </c>
      <c r="F17" s="45">
        <f>D17/C17*100</f>
        <v>100</v>
      </c>
      <c r="G17" s="8"/>
      <c r="H17" s="4"/>
      <c r="I17" s="4"/>
      <c r="J17" s="4"/>
      <c r="K17" s="4"/>
    </row>
    <row r="18" spans="1:11" ht="28.5" customHeight="1">
      <c r="A18" s="42" t="s">
        <v>73</v>
      </c>
      <c r="B18" s="27" t="s">
        <v>40</v>
      </c>
      <c r="C18" s="27">
        <v>100</v>
      </c>
      <c r="D18" s="45">
        <v>100</v>
      </c>
      <c r="E18" s="46">
        <f t="shared" ref="E18:E19" si="1">D18-C18</f>
        <v>0</v>
      </c>
      <c r="F18" s="45">
        <f t="shared" ref="F18:F19" si="2">D18/C18*100</f>
        <v>100</v>
      </c>
      <c r="G18" s="22" t="s">
        <v>222</v>
      </c>
      <c r="H18" s="4"/>
      <c r="I18" s="4"/>
      <c r="J18" s="4"/>
      <c r="K18" s="4"/>
    </row>
    <row r="19" spans="1:11" ht="57" customHeight="1">
      <c r="A19" s="42" t="s">
        <v>72</v>
      </c>
      <c r="B19" s="27" t="s">
        <v>40</v>
      </c>
      <c r="C19" s="27">
        <v>100</v>
      </c>
      <c r="D19" s="45">
        <v>100</v>
      </c>
      <c r="E19" s="46">
        <f t="shared" si="1"/>
        <v>0</v>
      </c>
      <c r="F19" s="45">
        <f t="shared" si="2"/>
        <v>100</v>
      </c>
      <c r="G19" s="22" t="s">
        <v>222</v>
      </c>
      <c r="H19" s="4"/>
      <c r="I19" s="4"/>
      <c r="J19" s="4"/>
      <c r="K19" s="4"/>
    </row>
    <row r="20" spans="1:11">
      <c r="A20" s="9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A21" s="13" t="s">
        <v>38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 t="s">
        <v>39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4" t="s">
        <v>20</v>
      </c>
      <c r="B23" s="4" t="s">
        <v>35</v>
      </c>
      <c r="C23" s="4"/>
      <c r="D23" s="4"/>
      <c r="E23" s="4"/>
      <c r="F23" s="4"/>
      <c r="G23" s="4"/>
      <c r="H23" s="4"/>
      <c r="I23" s="4"/>
      <c r="J23" s="4"/>
      <c r="K23" s="4"/>
    </row>
    <row r="24" spans="1:11">
      <c r="A24" s="4" t="s">
        <v>21</v>
      </c>
      <c r="B24" s="4" t="s">
        <v>36</v>
      </c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4" t="s">
        <v>63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42">
      <c r="A26" s="15" t="s">
        <v>27</v>
      </c>
      <c r="B26" s="15" t="s">
        <v>11</v>
      </c>
      <c r="C26" s="15" t="s">
        <v>12</v>
      </c>
      <c r="D26" s="15" t="s">
        <v>5</v>
      </c>
      <c r="E26" s="15" t="s">
        <v>28</v>
      </c>
      <c r="F26" s="15" t="s">
        <v>6</v>
      </c>
      <c r="G26" s="15" t="s">
        <v>13</v>
      </c>
      <c r="H26" s="4"/>
      <c r="I26" s="4"/>
      <c r="J26" s="4"/>
      <c r="K26" s="4"/>
    </row>
    <row r="27" spans="1:11">
      <c r="A27" s="20">
        <v>1</v>
      </c>
      <c r="B27" s="20">
        <v>2</v>
      </c>
      <c r="C27" s="20">
        <v>3</v>
      </c>
      <c r="D27" s="20">
        <v>4</v>
      </c>
      <c r="E27" s="20">
        <v>5</v>
      </c>
      <c r="F27" s="20">
        <v>6</v>
      </c>
      <c r="G27" s="20">
        <v>7</v>
      </c>
      <c r="H27" s="4"/>
      <c r="I27" s="4"/>
      <c r="J27" s="4"/>
      <c r="K27" s="4"/>
    </row>
    <row r="28" spans="1:11" ht="60">
      <c r="A28" s="75" t="s">
        <v>102</v>
      </c>
      <c r="B28" s="93" t="s">
        <v>37</v>
      </c>
      <c r="C28" s="93">
        <v>1</v>
      </c>
      <c r="D28" s="93">
        <v>1</v>
      </c>
      <c r="E28" s="80">
        <f t="shared" ref="E28" si="3">D28-C28</f>
        <v>0</v>
      </c>
      <c r="F28" s="79">
        <f t="shared" ref="F28" si="4">D28/C28*100</f>
        <v>100</v>
      </c>
      <c r="G28" s="49" t="s">
        <v>236</v>
      </c>
      <c r="H28" s="4"/>
      <c r="I28" s="4"/>
      <c r="J28" s="4"/>
      <c r="K28" s="4"/>
    </row>
    <row r="29" spans="1:11" ht="15" customHeight="1">
      <c r="A29" s="90" t="s">
        <v>103</v>
      </c>
      <c r="B29" s="94" t="s">
        <v>120</v>
      </c>
      <c r="C29" s="98">
        <v>32252.81</v>
      </c>
      <c r="D29" s="98">
        <v>32252.81</v>
      </c>
      <c r="E29" s="80">
        <f t="shared" ref="E29:E45" si="5">D29-C29</f>
        <v>0</v>
      </c>
      <c r="F29" s="79">
        <f t="shared" ref="F29:F45" si="6">D29/C29*100</f>
        <v>100</v>
      </c>
      <c r="G29" s="143" t="s">
        <v>129</v>
      </c>
      <c r="H29" s="4"/>
      <c r="I29" s="4"/>
      <c r="J29" s="4"/>
      <c r="K29" s="4"/>
    </row>
    <row r="30" spans="1:11">
      <c r="A30" s="90" t="s">
        <v>104</v>
      </c>
      <c r="B30" s="94" t="s">
        <v>43</v>
      </c>
      <c r="C30" s="98">
        <v>1</v>
      </c>
      <c r="D30" s="98">
        <v>1</v>
      </c>
      <c r="E30" s="80">
        <f t="shared" si="5"/>
        <v>0</v>
      </c>
      <c r="F30" s="79">
        <f t="shared" si="6"/>
        <v>100</v>
      </c>
      <c r="G30" s="144"/>
      <c r="H30" s="4"/>
      <c r="I30" s="4"/>
      <c r="J30" s="4"/>
      <c r="K30" s="4"/>
    </row>
    <row r="31" spans="1:11" ht="30">
      <c r="A31" s="91" t="s">
        <v>105</v>
      </c>
      <c r="B31" s="95" t="s">
        <v>121</v>
      </c>
      <c r="C31" s="95">
        <v>13740.3472</v>
      </c>
      <c r="D31" s="95">
        <v>13740.3472</v>
      </c>
      <c r="E31" s="80">
        <f t="shared" si="5"/>
        <v>0</v>
      </c>
      <c r="F31" s="79">
        <f t="shared" si="6"/>
        <v>100</v>
      </c>
      <c r="G31" s="8" t="s">
        <v>130</v>
      </c>
      <c r="H31" s="4"/>
      <c r="I31" s="4"/>
      <c r="J31" s="4"/>
      <c r="K31" s="4"/>
    </row>
    <row r="32" spans="1:11" ht="42" customHeight="1">
      <c r="A32" s="75" t="s">
        <v>106</v>
      </c>
      <c r="B32" s="93" t="s">
        <v>37</v>
      </c>
      <c r="C32" s="93">
        <v>1</v>
      </c>
      <c r="D32" s="93">
        <v>1</v>
      </c>
      <c r="E32" s="80">
        <f t="shared" si="5"/>
        <v>0</v>
      </c>
      <c r="F32" s="79">
        <f t="shared" si="6"/>
        <v>100</v>
      </c>
      <c r="G32" s="49" t="s">
        <v>237</v>
      </c>
      <c r="H32" s="4"/>
      <c r="I32" s="4"/>
      <c r="J32" s="4"/>
      <c r="K32" s="4"/>
    </row>
    <row r="33" spans="1:11" ht="15" customHeight="1">
      <c r="A33" s="90" t="s">
        <v>107</v>
      </c>
      <c r="B33" s="96" t="s">
        <v>122</v>
      </c>
      <c r="C33" s="99">
        <v>6036.48</v>
      </c>
      <c r="D33" s="99">
        <v>6036.48</v>
      </c>
      <c r="E33" s="80">
        <f t="shared" si="5"/>
        <v>0</v>
      </c>
      <c r="F33" s="79">
        <f t="shared" si="6"/>
        <v>100</v>
      </c>
      <c r="G33" s="143" t="s">
        <v>131</v>
      </c>
      <c r="H33" s="4"/>
      <c r="I33" s="4"/>
      <c r="J33" s="4"/>
      <c r="K33" s="4"/>
    </row>
    <row r="34" spans="1:11">
      <c r="A34" s="90" t="s">
        <v>108</v>
      </c>
      <c r="B34" s="96" t="s">
        <v>123</v>
      </c>
      <c r="C34" s="99">
        <v>4746</v>
      </c>
      <c r="D34" s="99">
        <v>4746</v>
      </c>
      <c r="E34" s="80">
        <f t="shared" si="5"/>
        <v>0</v>
      </c>
      <c r="F34" s="79">
        <f t="shared" si="6"/>
        <v>100</v>
      </c>
      <c r="G34" s="145"/>
      <c r="H34" s="4"/>
      <c r="I34" s="4"/>
      <c r="J34" s="4"/>
      <c r="K34" s="4"/>
    </row>
    <row r="35" spans="1:11">
      <c r="A35" s="90" t="s">
        <v>109</v>
      </c>
      <c r="B35" s="96" t="s">
        <v>121</v>
      </c>
      <c r="C35" s="99">
        <v>1069.7070000000001</v>
      </c>
      <c r="D35" s="99">
        <v>1069.7070000000001</v>
      </c>
      <c r="E35" s="80">
        <f t="shared" si="5"/>
        <v>0</v>
      </c>
      <c r="F35" s="79">
        <f t="shared" si="6"/>
        <v>100</v>
      </c>
      <c r="G35" s="145"/>
      <c r="H35" s="4"/>
      <c r="I35" s="4"/>
      <c r="J35" s="4"/>
      <c r="K35" s="4"/>
    </row>
    <row r="36" spans="1:11">
      <c r="A36" s="90" t="s">
        <v>110</v>
      </c>
      <c r="B36" s="96" t="s">
        <v>43</v>
      </c>
      <c r="C36" s="99">
        <v>1609</v>
      </c>
      <c r="D36" s="99">
        <v>1609</v>
      </c>
      <c r="E36" s="80">
        <f t="shared" si="5"/>
        <v>0</v>
      </c>
      <c r="F36" s="79">
        <f t="shared" si="6"/>
        <v>100</v>
      </c>
      <c r="G36" s="144"/>
      <c r="H36" s="4"/>
      <c r="I36" s="4"/>
      <c r="J36" s="4"/>
      <c r="K36" s="4"/>
    </row>
    <row r="37" spans="1:11" ht="15" customHeight="1">
      <c r="A37" s="90" t="s">
        <v>111</v>
      </c>
      <c r="B37" s="94" t="s">
        <v>124</v>
      </c>
      <c r="C37" s="100">
        <v>112161.86</v>
      </c>
      <c r="D37" s="100">
        <v>112161.86</v>
      </c>
      <c r="E37" s="80">
        <f t="shared" si="5"/>
        <v>0</v>
      </c>
      <c r="F37" s="79">
        <f t="shared" si="6"/>
        <v>100</v>
      </c>
      <c r="G37" s="143" t="s">
        <v>131</v>
      </c>
      <c r="H37" s="4"/>
      <c r="I37" s="4"/>
      <c r="J37" s="4"/>
      <c r="K37" s="4"/>
    </row>
    <row r="38" spans="1:11">
      <c r="A38" s="90" t="s">
        <v>112</v>
      </c>
      <c r="B38" s="94" t="s">
        <v>125</v>
      </c>
      <c r="C38" s="100">
        <v>7911.96</v>
      </c>
      <c r="D38" s="100">
        <v>7911.96</v>
      </c>
      <c r="E38" s="80">
        <f t="shared" si="5"/>
        <v>0</v>
      </c>
      <c r="F38" s="79">
        <f t="shared" si="6"/>
        <v>100</v>
      </c>
      <c r="G38" s="145"/>
      <c r="H38" s="4"/>
      <c r="I38" s="4"/>
      <c r="J38" s="4"/>
      <c r="K38" s="4"/>
    </row>
    <row r="39" spans="1:11">
      <c r="A39" s="90" t="s">
        <v>113</v>
      </c>
      <c r="B39" s="94" t="s">
        <v>61</v>
      </c>
      <c r="C39" s="100">
        <v>49.726999999999997</v>
      </c>
      <c r="D39" s="100">
        <v>49.726999999999997</v>
      </c>
      <c r="E39" s="80">
        <f t="shared" si="5"/>
        <v>0</v>
      </c>
      <c r="F39" s="79">
        <f t="shared" si="6"/>
        <v>100</v>
      </c>
      <c r="G39" s="145"/>
      <c r="H39" s="4"/>
      <c r="I39" s="4"/>
      <c r="J39" s="4"/>
      <c r="K39" s="4"/>
    </row>
    <row r="40" spans="1:11">
      <c r="A40" s="90" t="s">
        <v>114</v>
      </c>
      <c r="B40" s="94" t="s">
        <v>88</v>
      </c>
      <c r="C40" s="100">
        <v>6373.29</v>
      </c>
      <c r="D40" s="100">
        <v>6373.29</v>
      </c>
      <c r="E40" s="80">
        <f t="shared" si="5"/>
        <v>0</v>
      </c>
      <c r="F40" s="79">
        <f t="shared" si="6"/>
        <v>100</v>
      </c>
      <c r="G40" s="144"/>
      <c r="H40" s="4"/>
      <c r="I40" s="4"/>
      <c r="J40" s="4"/>
      <c r="K40" s="4"/>
    </row>
    <row r="41" spans="1:11" ht="15" customHeight="1">
      <c r="A41" s="92" t="s">
        <v>115</v>
      </c>
      <c r="B41" s="95" t="s">
        <v>126</v>
      </c>
      <c r="C41" s="101">
        <v>8143.18</v>
      </c>
      <c r="D41" s="101">
        <v>8143.18</v>
      </c>
      <c r="E41" s="80">
        <f t="shared" si="5"/>
        <v>0</v>
      </c>
      <c r="F41" s="79">
        <f t="shared" si="6"/>
        <v>100</v>
      </c>
      <c r="G41" s="143" t="s">
        <v>132</v>
      </c>
      <c r="H41" s="4"/>
      <c r="I41" s="4"/>
      <c r="J41" s="4"/>
      <c r="K41" s="4"/>
    </row>
    <row r="42" spans="1:11">
      <c r="A42" s="92" t="s">
        <v>116</v>
      </c>
      <c r="B42" s="95" t="s">
        <v>127</v>
      </c>
      <c r="C42" s="101">
        <v>353</v>
      </c>
      <c r="D42" s="101">
        <v>353</v>
      </c>
      <c r="E42" s="80">
        <f t="shared" si="5"/>
        <v>0</v>
      </c>
      <c r="F42" s="79">
        <f t="shared" si="6"/>
        <v>100</v>
      </c>
      <c r="G42" s="145"/>
      <c r="H42" s="4"/>
      <c r="I42" s="4"/>
      <c r="J42" s="4"/>
      <c r="K42" s="4"/>
    </row>
    <row r="43" spans="1:11">
      <c r="A43" s="92" t="s">
        <v>117</v>
      </c>
      <c r="B43" s="95" t="s">
        <v>61</v>
      </c>
      <c r="C43" s="101">
        <v>15.369</v>
      </c>
      <c r="D43" s="101">
        <v>15.369</v>
      </c>
      <c r="E43" s="80">
        <f t="shared" si="5"/>
        <v>0</v>
      </c>
      <c r="F43" s="79">
        <f t="shared" si="6"/>
        <v>100</v>
      </c>
      <c r="G43" s="145"/>
      <c r="H43" s="4"/>
      <c r="I43" s="4"/>
      <c r="J43" s="4"/>
      <c r="K43" s="4"/>
    </row>
    <row r="44" spans="1:11">
      <c r="A44" s="92" t="s">
        <v>118</v>
      </c>
      <c r="B44" s="97" t="s">
        <v>88</v>
      </c>
      <c r="C44" s="102">
        <v>939.4</v>
      </c>
      <c r="D44" s="102">
        <v>939.4</v>
      </c>
      <c r="E44" s="80">
        <f t="shared" si="5"/>
        <v>0</v>
      </c>
      <c r="F44" s="79">
        <f t="shared" si="6"/>
        <v>100</v>
      </c>
      <c r="G44" s="145"/>
      <c r="H44" s="4"/>
      <c r="I44" s="4"/>
      <c r="J44" s="4"/>
      <c r="K44" s="4"/>
    </row>
    <row r="45" spans="1:11">
      <c r="A45" s="91" t="s">
        <v>119</v>
      </c>
      <c r="B45" s="95" t="s">
        <v>128</v>
      </c>
      <c r="C45" s="95">
        <v>1740</v>
      </c>
      <c r="D45" s="95">
        <v>1740</v>
      </c>
      <c r="E45" s="80">
        <f t="shared" si="5"/>
        <v>0</v>
      </c>
      <c r="F45" s="79">
        <f t="shared" si="6"/>
        <v>100</v>
      </c>
      <c r="G45" s="42" t="s">
        <v>133</v>
      </c>
      <c r="H45" s="4"/>
      <c r="I45" s="4"/>
      <c r="J45" s="4"/>
      <c r="K45" s="4"/>
    </row>
    <row r="46" spans="1:11" ht="31.5">
      <c r="A46" s="14" t="s">
        <v>14</v>
      </c>
      <c r="B46" s="15" t="s">
        <v>11</v>
      </c>
      <c r="C46" s="15" t="s">
        <v>12</v>
      </c>
      <c r="D46" s="15" t="s">
        <v>5</v>
      </c>
      <c r="E46" s="15" t="s">
        <v>22</v>
      </c>
      <c r="F46" s="15" t="s">
        <v>15</v>
      </c>
      <c r="G46" s="15" t="s">
        <v>16</v>
      </c>
      <c r="H46" s="4"/>
      <c r="I46" s="4"/>
      <c r="J46" s="4"/>
      <c r="K46" s="4"/>
    </row>
    <row r="47" spans="1:11" ht="43.5" customHeight="1">
      <c r="A47" s="75" t="s">
        <v>102</v>
      </c>
      <c r="B47" s="23" t="s">
        <v>8</v>
      </c>
      <c r="C47" s="73">
        <v>279000</v>
      </c>
      <c r="D47" s="73">
        <v>279000</v>
      </c>
      <c r="E47" s="80">
        <f t="shared" ref="E47" si="7">D47-C47</f>
        <v>0</v>
      </c>
      <c r="F47" s="79">
        <f t="shared" ref="F47" si="8">D47/C47*100</f>
        <v>100</v>
      </c>
      <c r="G47" s="22"/>
      <c r="H47" s="4"/>
      <c r="I47" s="4"/>
      <c r="J47" s="4"/>
      <c r="K47" s="4"/>
    </row>
    <row r="48" spans="1:11" ht="43.5" customHeight="1">
      <c r="A48" s="75" t="s">
        <v>106</v>
      </c>
      <c r="B48" s="23" t="s">
        <v>8</v>
      </c>
      <c r="C48" s="73">
        <v>498000</v>
      </c>
      <c r="D48" s="73">
        <v>498000</v>
      </c>
      <c r="E48" s="80">
        <f t="shared" ref="E48" si="9">D48-C48</f>
        <v>0</v>
      </c>
      <c r="F48" s="79">
        <f t="shared" ref="F48" si="10">D48/C48*100</f>
        <v>100</v>
      </c>
      <c r="G48" s="33"/>
      <c r="H48" s="4"/>
      <c r="I48" s="4"/>
      <c r="J48" s="4"/>
      <c r="K48" s="4"/>
    </row>
    <row r="49" spans="1:11" ht="28.5">
      <c r="A49" s="21" t="s">
        <v>18</v>
      </c>
      <c r="B49" s="21" t="s">
        <v>17</v>
      </c>
      <c r="C49" s="11">
        <f>SUM(C47:C48)</f>
        <v>777000</v>
      </c>
      <c r="D49" s="11">
        <f>SUM(D47:D48)</f>
        <v>777000</v>
      </c>
      <c r="E49" s="11">
        <f>SUM(E47:E48)</f>
        <v>0</v>
      </c>
      <c r="F49" s="11">
        <f t="shared" ref="F49" si="11">D49/C49*100</f>
        <v>100</v>
      </c>
      <c r="G49" s="12"/>
      <c r="H49" s="4"/>
      <c r="I49" s="4"/>
      <c r="J49" s="4"/>
      <c r="K49" s="4"/>
    </row>
    <row r="50" spans="1:1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5" customHeight="1">
      <c r="A51" s="17" t="s">
        <v>229</v>
      </c>
      <c r="B51" s="139" t="s">
        <v>24</v>
      </c>
      <c r="C51" s="139"/>
      <c r="D51" s="139"/>
      <c r="E51" s="139"/>
      <c r="F51" s="140" t="s">
        <v>67</v>
      </c>
      <c r="G51" s="140"/>
      <c r="H51" s="4"/>
      <c r="I51" s="4"/>
      <c r="J51" s="4"/>
      <c r="K51" s="4"/>
    </row>
    <row r="52" spans="1:11">
      <c r="A52" s="7"/>
      <c r="B52" s="4"/>
      <c r="C52" s="136" t="s">
        <v>25</v>
      </c>
      <c r="D52" s="136"/>
      <c r="E52" s="4"/>
      <c r="F52" s="136" t="s">
        <v>26</v>
      </c>
      <c r="G52" s="136"/>
      <c r="H52" s="4"/>
      <c r="I52" s="4"/>
      <c r="J52" s="4"/>
      <c r="K52" s="4"/>
    </row>
    <row r="53" spans="1:11">
      <c r="A53" s="4" t="s">
        <v>23</v>
      </c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>
      <c r="A54" s="18" t="s">
        <v>69</v>
      </c>
      <c r="B54" s="139" t="s">
        <v>24</v>
      </c>
      <c r="C54" s="139"/>
      <c r="D54" s="139"/>
      <c r="E54" s="139"/>
      <c r="F54" s="140" t="s">
        <v>42</v>
      </c>
      <c r="G54" s="140"/>
      <c r="H54" s="4"/>
      <c r="I54" s="4"/>
      <c r="J54" s="4"/>
      <c r="K54" s="4"/>
    </row>
    <row r="55" spans="1:11">
      <c r="A55" s="4" t="s">
        <v>19</v>
      </c>
      <c r="B55" s="4"/>
      <c r="C55" s="136" t="s">
        <v>29</v>
      </c>
      <c r="D55" s="136"/>
      <c r="E55" s="4"/>
      <c r="F55" s="136" t="s">
        <v>26</v>
      </c>
      <c r="G55" s="136"/>
      <c r="H55" s="4"/>
      <c r="I55" s="4"/>
      <c r="J55" s="4"/>
      <c r="K55" s="4"/>
    </row>
    <row r="56" spans="1:1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</sheetData>
  <mergeCells count="18">
    <mergeCell ref="A11:G11"/>
    <mergeCell ref="A1:G1"/>
    <mergeCell ref="A2:G2"/>
    <mergeCell ref="A3:G3"/>
    <mergeCell ref="A5:G5"/>
    <mergeCell ref="A10:G10"/>
    <mergeCell ref="G29:G30"/>
    <mergeCell ref="G33:G36"/>
    <mergeCell ref="G37:G40"/>
    <mergeCell ref="G41:G44"/>
    <mergeCell ref="C55:D55"/>
    <mergeCell ref="F55:G55"/>
    <mergeCell ref="B51:E51"/>
    <mergeCell ref="F51:G51"/>
    <mergeCell ref="C52:D52"/>
    <mergeCell ref="F52:G52"/>
    <mergeCell ref="B54:E54"/>
    <mergeCell ref="F54:G54"/>
  </mergeCells>
  <pageMargins left="0.31496062992125984" right="0.31496062992125984" top="0.55118110236220474" bottom="0.35433070866141736" header="0.31496062992125984" footer="0.31496062992125984"/>
  <pageSetup paperSize="9" scale="51" fitToHeight="0" orientation="portrait" r:id="rId1"/>
  <rowBreaks count="1" manualBreakCount="1"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005</vt:lpstr>
      <vt:lpstr>001</vt:lpstr>
      <vt:lpstr>092</vt:lpstr>
      <vt:lpstr>051</vt:lpstr>
      <vt:lpstr>017</vt:lpstr>
      <vt:lpstr>053</vt:lpstr>
      <vt:lpstr>099</vt:lpstr>
      <vt:lpstr>061</vt:lpstr>
      <vt:lpstr>039</vt:lpstr>
      <vt:lpstr>038</vt:lpstr>
      <vt:lpstr>'001'!Область_печати</vt:lpstr>
      <vt:lpstr>'005'!Область_печати</vt:lpstr>
      <vt:lpstr>'017'!Область_печати</vt:lpstr>
      <vt:lpstr>'038'!Область_печати</vt:lpstr>
      <vt:lpstr>'039'!Область_печати</vt:lpstr>
      <vt:lpstr>'051'!Область_печати</vt:lpstr>
      <vt:lpstr>'053'!Область_печати</vt:lpstr>
      <vt:lpstr>'061'!Область_печати</vt:lpstr>
      <vt:lpstr>'092'!Область_печати</vt:lpstr>
      <vt:lpstr>'099'!Область_печати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CROWN</dc:creator>
  <cp:lastModifiedBy>CROWN</cp:lastModifiedBy>
  <cp:lastPrinted>2018-01-25T10:47:09Z</cp:lastPrinted>
  <dcterms:created xsi:type="dcterms:W3CDTF">2017-01-26T06:31:49Z</dcterms:created>
  <dcterms:modified xsi:type="dcterms:W3CDTF">2019-02-15T10:58:02Z</dcterms:modified>
</cp:coreProperties>
</file>